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1"/>
  </bookViews>
  <sheets>
    <sheet name="Преподаватели" sheetId="1" r:id="rId1"/>
    <sheet name="Доценты" sheetId="2" r:id="rId2"/>
    <sheet name="Профессора" sheetId="3" r:id="rId3"/>
  </sheets>
  <definedNames/>
  <calcPr fullCalcOnLoad="1"/>
</workbook>
</file>

<file path=xl/sharedStrings.xml><?xml version="1.0" encoding="utf-8"?>
<sst xmlns="http://schemas.openxmlformats.org/spreadsheetml/2006/main" count="295" uniqueCount="64">
  <si>
    <t xml:space="preserve">АССИСТЕНТЫ </t>
  </si>
  <si>
    <t>ИТОГО % выполнения</t>
  </si>
  <si>
    <t>ИТОГО КОЭФФИЦИЕНТ</t>
  </si>
  <si>
    <t>№ п/п</t>
  </si>
  <si>
    <t>Ф.И.О.</t>
  </si>
  <si>
    <t>Кафедра</t>
  </si>
  <si>
    <t>Занимаемая ставка</t>
  </si>
  <si>
    <t>УЧЕБНО-МЕТОДИЧЕСКАЯ РАБОТА</t>
  </si>
  <si>
    <t>% выполнения УМ работы</t>
  </si>
  <si>
    <t>НАУЧНАЯ РАБОТА</t>
  </si>
  <si>
    <t>% выполнения Научной деятельности</t>
  </si>
  <si>
    <t>ПРОФЕССИОНАЛЬНЫЙ РОСТ</t>
  </si>
  <si>
    <t>% выполнения Профессионального роста</t>
  </si>
  <si>
    <t>ВОСПИТАТЕЛЬНАЯ РАБОТА</t>
  </si>
  <si>
    <t>% выполнения воспитательной работы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</si>
  <si>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</si>
  <si>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</si>
  <si>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</si>
  <si>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</si>
  <si>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</si>
  <si>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>Количество актов внедрения</t>
  </si>
  <si>
    <t>НИРС</t>
  </si>
  <si>
    <t>Уровень владения государственным языком (В1)</t>
  </si>
  <si>
    <t>Уровень владения  английским  языком (Intermediate)</t>
  </si>
  <si>
    <t>Участие в рабочих группах и различных комиссиях</t>
  </si>
  <si>
    <t>Количество организованных и проведенных мероприятий на уровне факультета и выше в течение года</t>
  </si>
  <si>
    <t>Количество проведенных мероприятий в общежитии в течение года</t>
  </si>
  <si>
    <t>ПЛАН</t>
  </si>
  <si>
    <t>ФАКТ</t>
  </si>
  <si>
    <t>%</t>
  </si>
  <si>
    <t>КОВ</t>
  </si>
  <si>
    <t>К1</t>
  </si>
  <si>
    <t>К2</t>
  </si>
  <si>
    <t>К4</t>
  </si>
  <si>
    <t>К5</t>
  </si>
  <si>
    <t>К</t>
  </si>
  <si>
    <t>Капсалямова Э.Н.</t>
  </si>
  <si>
    <t>Фармацевт-технолог</t>
  </si>
  <si>
    <t>ДОЦЕНТЫ</t>
  </si>
  <si>
    <t>КЛИНИЧЕСКАЯ РАБОТА</t>
  </si>
  <si>
    <t>% выполнения Клинической деятельности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</si>
  <si>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</si>
  <si>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</si>
  <si>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</si>
  <si>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Количество проведенных экспертиз (выше уровня Университета)</t>
  </si>
  <si>
    <t>Количество организованных и проведенных мастер-классов, семинаров на клинических базах и других ЛПО</t>
  </si>
  <si>
    <t>К3</t>
  </si>
  <si>
    <t>Кожанова К.К.</t>
  </si>
  <si>
    <t>Модуль "Фармацевт-технолог"</t>
  </si>
  <si>
    <t>Устенова Г.О.</t>
  </si>
  <si>
    <t>Модуль "Фармацевт-токсиколог"</t>
  </si>
  <si>
    <t>Балпанова Д.Т.</t>
  </si>
  <si>
    <t>Кунанбаева Г.С.</t>
  </si>
  <si>
    <t>фармацевт-аналитик</t>
  </si>
  <si>
    <t>Бошкаева А.К.</t>
  </si>
  <si>
    <t>ПРОФЕССОРА</t>
  </si>
  <si>
    <r>
      <t>К</t>
    </r>
    <r>
      <rPr>
        <b/>
        <vertAlign val="subscript"/>
        <sz val="12"/>
        <color indexed="8"/>
        <rFont val="Times New Roman"/>
        <family val="1"/>
      </rPr>
      <t>1</t>
    </r>
  </si>
  <si>
    <r>
      <t>К</t>
    </r>
    <r>
      <rPr>
        <b/>
        <vertAlign val="subscript"/>
        <sz val="12"/>
        <color indexed="8"/>
        <rFont val="Times New Roman"/>
        <family val="1"/>
      </rPr>
      <t>2</t>
    </r>
  </si>
  <si>
    <r>
      <t>К</t>
    </r>
    <r>
      <rPr>
        <b/>
        <vertAlign val="subscript"/>
        <sz val="12"/>
        <color indexed="8"/>
        <rFont val="Times New Roman"/>
        <family val="1"/>
      </rPr>
      <t>3</t>
    </r>
  </si>
  <si>
    <r>
      <t>К</t>
    </r>
    <r>
      <rPr>
        <b/>
        <vertAlign val="subscript"/>
        <sz val="12"/>
        <color indexed="8"/>
        <rFont val="Times New Roman"/>
        <family val="1"/>
      </rPr>
      <t>4</t>
    </r>
  </si>
  <si>
    <r>
      <t>К</t>
    </r>
    <r>
      <rPr>
        <b/>
        <vertAlign val="subscript"/>
        <sz val="12"/>
        <color indexed="8"/>
        <rFont val="Times New Roman"/>
        <family val="1"/>
      </rPr>
      <t>5</t>
    </r>
  </si>
  <si>
    <t>Омарова Р.А.</t>
  </si>
  <si>
    <t>Фармацевт-аналитик</t>
  </si>
  <si>
    <t>Кожамжарова А.С.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</si>
</sst>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center" vertical="top"/>
    </xf>
    <xf numFmtId="0" fontId="39" fillId="34" borderId="10" xfId="0" applyNumberFormat="1" applyFont="1" applyFill="1" applyBorder="1" applyAlignment="1">
      <alignment horizontal="center" vertical="top"/>
    </xf>
    <xf numFmtId="0" fontId="39" fillId="34" borderId="10" xfId="0" applyFont="1" applyFill="1" applyBorder="1" applyAlignment="1">
      <alignment horizontal="center" vertical="top" wrapText="1"/>
    </xf>
    <xf numFmtId="0" fontId="39" fillId="34" borderId="10" xfId="0" applyNumberFormat="1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left" vertical="top"/>
    </xf>
    <xf numFmtId="0" fontId="39" fillId="34" borderId="1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39" fillId="34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9" fontId="40" fillId="0" borderId="10" xfId="0" applyNumberFormat="1" applyFont="1" applyBorder="1" applyAlignment="1">
      <alignment horizontal="center" vertical="top" wrapText="1"/>
    </xf>
    <xf numFmtId="0" fontId="40" fillId="12" borderId="10" xfId="0" applyFont="1" applyFill="1" applyBorder="1" applyAlignment="1">
      <alignment vertical="top" textRotation="90" wrapText="1"/>
    </xf>
    <xf numFmtId="9" fontId="40" fillId="12" borderId="10" xfId="0" applyNumberFormat="1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/>
    </xf>
    <xf numFmtId="9" fontId="40" fillId="33" borderId="10" xfId="0" applyNumberFormat="1" applyFont="1" applyFill="1" applyBorder="1" applyAlignment="1">
      <alignment horizontal="center" vertical="top"/>
    </xf>
    <xf numFmtId="9" fontId="40" fillId="12" borderId="10" xfId="0" applyNumberFormat="1" applyFont="1" applyFill="1" applyBorder="1" applyAlignment="1">
      <alignment horizontal="center" vertical="top"/>
    </xf>
    <xf numFmtId="9" fontId="40" fillId="35" borderId="10" xfId="0" applyNumberFormat="1" applyFont="1" applyFill="1" applyBorder="1" applyAlignment="1">
      <alignment horizontal="center" vertical="top"/>
    </xf>
    <xf numFmtId="0" fontId="39" fillId="34" borderId="10" xfId="0" applyFont="1" applyFill="1" applyBorder="1" applyAlignment="1">
      <alignment horizontal="center" vertical="top"/>
    </xf>
    <xf numFmtId="9" fontId="40" fillId="34" borderId="10" xfId="0" applyNumberFormat="1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top"/>
    </xf>
    <xf numFmtId="0" fontId="40" fillId="33" borderId="10" xfId="0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2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/>
    </xf>
    <xf numFmtId="0" fontId="39" fillId="33" borderId="10" xfId="0" applyNumberFormat="1" applyFont="1" applyFill="1" applyBorder="1" applyAlignment="1">
      <alignment horizontal="center" vertical="top"/>
    </xf>
    <xf numFmtId="12" fontId="2" fillId="33" borderId="10" xfId="0" applyNumberFormat="1" applyFont="1" applyFill="1" applyBorder="1" applyAlignment="1">
      <alignment horizontal="center" vertical="top" wrapText="1"/>
    </xf>
    <xf numFmtId="0" fontId="40" fillId="12" borderId="10" xfId="0" applyFont="1" applyFill="1" applyBorder="1" applyAlignment="1">
      <alignment vertical="center" textRotation="90" wrapText="1"/>
    </xf>
    <xf numFmtId="9" fontId="40" fillId="12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39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9" fillId="34" borderId="10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center" vertical="top"/>
    </xf>
    <xf numFmtId="0" fontId="39" fillId="34" borderId="10" xfId="0" applyNumberFormat="1" applyFont="1" applyFill="1" applyBorder="1" applyAlignment="1">
      <alignment horizontal="center" vertical="top"/>
    </xf>
    <xf numFmtId="12" fontId="2" fillId="34" borderId="10" xfId="0" applyNumberFormat="1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39" fillId="34" borderId="10" xfId="0" applyNumberFormat="1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39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12" fontId="39" fillId="34" borderId="10" xfId="0" applyNumberFormat="1" applyFont="1" applyFill="1" applyBorder="1" applyAlignment="1">
      <alignment horizontal="center" vertical="top" wrapText="1"/>
    </xf>
    <xf numFmtId="9" fontId="40" fillId="33" borderId="10" xfId="0" applyNumberFormat="1" applyFont="1" applyFill="1" applyBorder="1" applyAlignment="1">
      <alignment horizontal="center" vertical="top" wrapText="1"/>
    </xf>
    <xf numFmtId="9" fontId="40" fillId="35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9" fontId="40" fillId="34" borderId="10" xfId="0" applyNumberFormat="1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vertical="top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9" fontId="40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40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9" fontId="40" fillId="33" borderId="10" xfId="0" applyNumberFormat="1" applyFont="1" applyFill="1" applyBorder="1" applyAlignment="1">
      <alignment horizontal="center" vertical="center" wrapText="1"/>
    </xf>
    <xf numFmtId="12" fontId="39" fillId="33" borderId="10" xfId="0" applyNumberFormat="1" applyFont="1" applyFill="1" applyBorder="1" applyAlignment="1">
      <alignment horizontal="center" vertical="center" wrapText="1"/>
    </xf>
    <xf numFmtId="9" fontId="40" fillId="35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top"/>
    </xf>
    <xf numFmtId="0" fontId="39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2" fontId="39" fillId="33" borderId="10" xfId="0" applyNumberFormat="1" applyFont="1" applyFill="1" applyBorder="1" applyAlignment="1">
      <alignment horizontal="center" vertical="top" wrapText="1"/>
    </xf>
    <xf numFmtId="0" fontId="40" fillId="12" borderId="10" xfId="0" applyFont="1" applyFill="1" applyBorder="1" applyAlignment="1">
      <alignment vertical="center" textRotation="90" wrapText="1"/>
    </xf>
    <xf numFmtId="9" fontId="40" fillId="12" borderId="10" xfId="0" applyNumberFormat="1" applyFont="1" applyFill="1" applyBorder="1" applyAlignment="1">
      <alignment horizontal="center" vertical="center" wrapText="1"/>
    </xf>
    <xf numFmtId="9" fontId="40" fillId="12" borderId="10" xfId="0" applyNumberFormat="1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9" fontId="40" fillId="34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9" fontId="40" fillId="34" borderId="10" xfId="0" applyNumberFormat="1" applyFont="1" applyFill="1" applyBorder="1" applyAlignment="1">
      <alignment horizontal="center" vertical="center" wrapText="1"/>
    </xf>
    <xf numFmtId="12" fontId="39" fillId="34" borderId="10" xfId="0" applyNumberFormat="1" applyFont="1" applyFill="1" applyBorder="1" applyAlignment="1">
      <alignment horizontal="center" vertical="center" wrapText="1"/>
    </xf>
    <xf numFmtId="12" fontId="39" fillId="34" borderId="10" xfId="0" applyNumberFormat="1" applyFont="1" applyFill="1" applyBorder="1" applyAlignment="1">
      <alignment horizontal="center" vertical="top" wrapText="1"/>
    </xf>
    <xf numFmtId="10" fontId="41" fillId="35" borderId="10" xfId="0" applyNumberFormat="1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horizontal="center" vertical="top" textRotation="90"/>
    </xf>
    <xf numFmtId="0" fontId="40" fillId="35" borderId="11" xfId="0" applyFont="1" applyFill="1" applyBorder="1" applyAlignment="1">
      <alignment horizontal="center" vertical="top" textRotation="90"/>
    </xf>
    <xf numFmtId="0" fontId="40" fillId="35" borderId="12" xfId="0" applyFont="1" applyFill="1" applyBorder="1" applyAlignment="1">
      <alignment horizontal="center" vertical="top" textRotation="90"/>
    </xf>
    <xf numFmtId="0" fontId="40" fillId="35" borderId="13" xfId="0" applyFont="1" applyFill="1" applyBorder="1" applyAlignment="1">
      <alignment horizontal="center" vertical="top" textRotation="90"/>
    </xf>
    <xf numFmtId="0" fontId="40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textRotation="90" wrapText="1"/>
    </xf>
    <xf numFmtId="10" fontId="42" fillId="33" borderId="10" xfId="0" applyNumberFormat="1" applyFont="1" applyFill="1" applyBorder="1" applyAlignment="1">
      <alignment horizontal="center" vertical="top" wrapText="1"/>
    </xf>
    <xf numFmtId="0" fontId="40" fillId="12" borderId="10" xfId="0" applyFont="1" applyFill="1" applyBorder="1" applyAlignment="1">
      <alignment horizontal="center" vertical="top" textRotation="90" wrapText="1"/>
    </xf>
    <xf numFmtId="0" fontId="40" fillId="36" borderId="10" xfId="0" applyFont="1" applyFill="1" applyBorder="1" applyAlignment="1">
      <alignment horizontal="center" vertical="top" textRotation="90" wrapText="1"/>
    </xf>
    <xf numFmtId="0" fontId="40" fillId="0" borderId="14" xfId="0" applyFont="1" applyBorder="1" applyAlignment="1">
      <alignment horizontal="center" vertical="top" textRotation="90" wrapText="1"/>
    </xf>
    <xf numFmtId="0" fontId="40" fillId="0" borderId="15" xfId="0" applyFont="1" applyBorder="1" applyAlignment="1">
      <alignment horizontal="center" vertical="top" textRotation="90" wrapText="1"/>
    </xf>
    <xf numFmtId="0" fontId="40" fillId="0" borderId="16" xfId="0" applyFont="1" applyBorder="1" applyAlignment="1">
      <alignment horizontal="center" vertical="top" textRotation="90" wrapText="1"/>
    </xf>
    <xf numFmtId="0" fontId="40" fillId="33" borderId="10" xfId="0" applyFont="1" applyFill="1" applyBorder="1" applyAlignment="1">
      <alignment horizontal="center" vertical="top" textRotation="90" wrapText="1"/>
    </xf>
    <xf numFmtId="10" fontId="42" fillId="33" borderId="14" xfId="0" applyNumberFormat="1" applyFont="1" applyFill="1" applyBorder="1" applyAlignment="1">
      <alignment horizontal="center" vertical="top" wrapText="1"/>
    </xf>
    <xf numFmtId="10" fontId="42" fillId="33" borderId="15" xfId="0" applyNumberFormat="1" applyFont="1" applyFill="1" applyBorder="1" applyAlignment="1">
      <alignment horizontal="center" vertical="top" wrapText="1"/>
    </xf>
    <xf numFmtId="10" fontId="42" fillId="33" borderId="16" xfId="0" applyNumberFormat="1" applyFont="1" applyFill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center" textRotation="90" wrapText="1"/>
    </xf>
    <xf numFmtId="0" fontId="40" fillId="0" borderId="15" xfId="0" applyFont="1" applyBorder="1" applyAlignment="1">
      <alignment horizontal="center" vertical="center" textRotation="90" wrapText="1"/>
    </xf>
    <xf numFmtId="0" fontId="40" fillId="0" borderId="16" xfId="0" applyFont="1" applyBorder="1" applyAlignment="1">
      <alignment horizontal="center" vertical="center" textRotation="90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0" fillId="36" borderId="17" xfId="0" applyFont="1" applyFill="1" applyBorder="1" applyAlignment="1">
      <alignment horizontal="center" vertical="center" textRotation="90" wrapText="1"/>
    </xf>
    <xf numFmtId="0" fontId="40" fillId="36" borderId="18" xfId="0" applyFont="1" applyFill="1" applyBorder="1" applyAlignment="1">
      <alignment horizontal="center" vertical="center" textRotation="90" wrapText="1"/>
    </xf>
    <xf numFmtId="0" fontId="40" fillId="36" borderId="19" xfId="0" applyFont="1" applyFill="1" applyBorder="1" applyAlignment="1">
      <alignment horizontal="center" vertical="center" textRotation="90" wrapText="1"/>
    </xf>
    <xf numFmtId="0" fontId="40" fillId="36" borderId="20" xfId="0" applyFont="1" applyFill="1" applyBorder="1" applyAlignment="1">
      <alignment horizontal="center" vertical="center" textRotation="90" wrapText="1"/>
    </xf>
    <xf numFmtId="0" fontId="40" fillId="36" borderId="21" xfId="0" applyFont="1" applyFill="1" applyBorder="1" applyAlignment="1">
      <alignment horizontal="center" vertical="center" textRotation="90" wrapText="1"/>
    </xf>
    <xf numFmtId="0" fontId="40" fillId="36" borderId="22" xfId="0" applyFont="1" applyFill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textRotation="90" wrapText="1"/>
    </xf>
    <xf numFmtId="0" fontId="40" fillId="12" borderId="17" xfId="0" applyFont="1" applyFill="1" applyBorder="1" applyAlignment="1">
      <alignment horizontal="center" vertical="center" textRotation="90" wrapText="1"/>
    </xf>
    <xf numFmtId="0" fontId="40" fillId="12" borderId="18" xfId="0" applyFont="1" applyFill="1" applyBorder="1" applyAlignment="1">
      <alignment horizontal="center" vertical="center" textRotation="90" wrapText="1"/>
    </xf>
    <xf numFmtId="0" fontId="40" fillId="12" borderId="19" xfId="0" applyFont="1" applyFill="1" applyBorder="1" applyAlignment="1">
      <alignment horizontal="center" vertical="center" textRotation="90" wrapText="1"/>
    </xf>
    <xf numFmtId="0" fontId="40" fillId="12" borderId="20" xfId="0" applyFont="1" applyFill="1" applyBorder="1" applyAlignment="1">
      <alignment horizontal="center" vertical="center" textRotation="90" wrapText="1"/>
    </xf>
    <xf numFmtId="0" fontId="40" fillId="12" borderId="21" xfId="0" applyFont="1" applyFill="1" applyBorder="1" applyAlignment="1">
      <alignment horizontal="center" vertical="center" textRotation="90" wrapText="1"/>
    </xf>
    <xf numFmtId="0" fontId="40" fillId="12" borderId="22" xfId="0" applyFont="1" applyFill="1" applyBorder="1" applyAlignment="1">
      <alignment horizontal="center" vertical="center" textRotation="90" wrapText="1"/>
    </xf>
    <xf numFmtId="0" fontId="40" fillId="33" borderId="14" xfId="0" applyFont="1" applyFill="1" applyBorder="1" applyAlignment="1">
      <alignment horizontal="center" vertical="center" textRotation="90" wrapText="1"/>
    </xf>
    <xf numFmtId="0" fontId="40" fillId="33" borderId="15" xfId="0" applyFont="1" applyFill="1" applyBorder="1" applyAlignment="1">
      <alignment horizontal="center" vertical="center" textRotation="90" wrapText="1"/>
    </xf>
    <xf numFmtId="0" fontId="40" fillId="33" borderId="16" xfId="0" applyFont="1" applyFill="1" applyBorder="1" applyAlignment="1">
      <alignment horizontal="center" vertical="center" textRotation="90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2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textRotation="90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textRotation="90"/>
    </xf>
    <xf numFmtId="0" fontId="40" fillId="35" borderId="12" xfId="0" applyFont="1" applyFill="1" applyBorder="1" applyAlignment="1">
      <alignment horizontal="center" vertical="center" textRotation="90"/>
    </xf>
    <xf numFmtId="0" fontId="40" fillId="35" borderId="13" xfId="0" applyFont="1" applyFill="1" applyBorder="1" applyAlignment="1">
      <alignment horizontal="center" vertical="center" textRotation="90"/>
    </xf>
    <xf numFmtId="0" fontId="40" fillId="33" borderId="10" xfId="0" applyFont="1" applyFill="1" applyBorder="1" applyAlignment="1">
      <alignment horizontal="center" vertical="center" textRotation="90" wrapText="1"/>
    </xf>
    <xf numFmtId="0" fontId="42" fillId="33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textRotation="90"/>
    </xf>
    <xf numFmtId="0" fontId="40" fillId="35" borderId="12" xfId="0" applyFont="1" applyFill="1" applyBorder="1" applyAlignment="1">
      <alignment horizontal="center" textRotation="90"/>
    </xf>
    <xf numFmtId="0" fontId="40" fillId="35" borderId="13" xfId="0" applyFont="1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wrapText="1"/>
    </xf>
    <xf numFmtId="9" fontId="40" fillId="33" borderId="10" xfId="0" applyNumberFormat="1" applyFont="1" applyFill="1" applyBorder="1" applyAlignment="1">
      <alignment horizontal="center"/>
    </xf>
    <xf numFmtId="9" fontId="40" fillId="12" borderId="10" xfId="0" applyNumberFormat="1" applyFont="1" applyFill="1" applyBorder="1" applyAlignment="1">
      <alignment horizontal="center" wrapText="1"/>
    </xf>
    <xf numFmtId="9" fontId="40" fillId="12" borderId="10" xfId="0" applyNumberFormat="1" applyFont="1" applyFill="1" applyBorder="1" applyAlignment="1">
      <alignment horizontal="center"/>
    </xf>
    <xf numFmtId="12" fontId="39" fillId="33" borderId="10" xfId="0" applyNumberFormat="1" applyFont="1" applyFill="1" applyBorder="1" applyAlignment="1">
      <alignment horizontal="center" wrapText="1"/>
    </xf>
    <xf numFmtId="9" fontId="40" fillId="33" borderId="10" xfId="0" applyNumberFormat="1" applyFont="1" applyFill="1" applyBorder="1" applyAlignment="1">
      <alignment horizontal="center" wrapText="1"/>
    </xf>
    <xf numFmtId="9" fontId="40" fillId="35" borderId="10" xfId="0" applyNumberFormat="1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9" fontId="40" fillId="34" borderId="10" xfId="0" applyNumberFormat="1" applyFont="1" applyFill="1" applyBorder="1" applyAlignment="1">
      <alignment horizontal="center"/>
    </xf>
    <xf numFmtId="9" fontId="40" fillId="34" borderId="10" xfId="0" applyNumberFormat="1" applyFont="1" applyFill="1" applyBorder="1" applyAlignment="1">
      <alignment horizontal="center" wrapText="1"/>
    </xf>
    <xf numFmtId="12" fontId="39" fillId="34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vertical="top"/>
    </xf>
    <xf numFmtId="0" fontId="39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12" fontId="39" fillId="33" borderId="10" xfId="0" applyNumberFormat="1" applyFont="1" applyFill="1" applyBorder="1" applyAlignment="1">
      <alignment horizontal="center" wrapText="1"/>
    </xf>
    <xf numFmtId="0" fontId="39" fillId="33" borderId="10" xfId="0" applyNumberFormat="1" applyFont="1" applyFill="1" applyBorder="1" applyAlignment="1">
      <alignment horizontal="center" wrapText="1"/>
    </xf>
    <xf numFmtId="0" fontId="39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horizontal="center" wrapText="1"/>
    </xf>
    <xf numFmtId="12" fontId="39" fillId="34" borderId="10" xfId="0" applyNumberFormat="1" applyFont="1" applyFill="1" applyBorder="1" applyAlignment="1">
      <alignment horizontal="center" wrapText="1"/>
    </xf>
    <xf numFmtId="0" fontId="39" fillId="3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5.421875" style="0" customWidth="1"/>
    <col min="2" max="2" width="19.421875" style="0" customWidth="1"/>
    <col min="3" max="3" width="26.28125" style="0" customWidth="1"/>
  </cols>
  <sheetData>
    <row r="1" spans="1:54" ht="2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9" t="s">
        <v>1</v>
      </c>
      <c r="BB1" s="100" t="s">
        <v>2</v>
      </c>
    </row>
    <row r="2" spans="1:54" ht="23.25" customHeight="1">
      <c r="A2" s="103" t="s">
        <v>3</v>
      </c>
      <c r="B2" s="104" t="s">
        <v>4</v>
      </c>
      <c r="C2" s="105" t="s">
        <v>5</v>
      </c>
      <c r="D2" s="108" t="s">
        <v>6</v>
      </c>
      <c r="E2" s="109" t="s">
        <v>7</v>
      </c>
      <c r="F2" s="109"/>
      <c r="G2" s="109"/>
      <c r="H2" s="109"/>
      <c r="I2" s="109"/>
      <c r="J2" s="109"/>
      <c r="K2" s="110" t="s">
        <v>8</v>
      </c>
      <c r="L2" s="110"/>
      <c r="M2" s="110"/>
      <c r="N2" s="109" t="s">
        <v>9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11" t="s">
        <v>10</v>
      </c>
      <c r="AD2" s="111"/>
      <c r="AE2" s="111"/>
      <c r="AF2" s="116" t="s">
        <v>11</v>
      </c>
      <c r="AG2" s="117"/>
      <c r="AH2" s="117"/>
      <c r="AI2" s="117"/>
      <c r="AJ2" s="117"/>
      <c r="AK2" s="117"/>
      <c r="AL2" s="117"/>
      <c r="AM2" s="117"/>
      <c r="AN2" s="118"/>
      <c r="AO2" s="110" t="s">
        <v>12</v>
      </c>
      <c r="AP2" s="110"/>
      <c r="AQ2" s="110"/>
      <c r="AR2" s="109" t="s">
        <v>13</v>
      </c>
      <c r="AS2" s="109"/>
      <c r="AT2" s="109"/>
      <c r="AU2" s="109"/>
      <c r="AV2" s="109"/>
      <c r="AW2" s="109"/>
      <c r="AX2" s="111" t="s">
        <v>14</v>
      </c>
      <c r="AY2" s="111"/>
      <c r="AZ2" s="111"/>
      <c r="BA2" s="99"/>
      <c r="BB2" s="101"/>
    </row>
    <row r="3" spans="1:54" ht="125.25" customHeight="1">
      <c r="A3" s="103"/>
      <c r="B3" s="104"/>
      <c r="C3" s="106"/>
      <c r="D3" s="108"/>
      <c r="E3" s="108" t="s">
        <v>15</v>
      </c>
      <c r="F3" s="108"/>
      <c r="G3" s="108"/>
      <c r="H3" s="108" t="s">
        <v>16</v>
      </c>
      <c r="I3" s="108"/>
      <c r="J3" s="108"/>
      <c r="K3" s="110"/>
      <c r="L3" s="110"/>
      <c r="M3" s="110"/>
      <c r="N3" s="108" t="s">
        <v>17</v>
      </c>
      <c r="O3" s="108"/>
      <c r="P3" s="108"/>
      <c r="Q3" s="112" t="s">
        <v>18</v>
      </c>
      <c r="R3" s="113"/>
      <c r="S3" s="114"/>
      <c r="T3" s="112" t="s">
        <v>19</v>
      </c>
      <c r="U3" s="113"/>
      <c r="V3" s="114"/>
      <c r="W3" s="112" t="s">
        <v>20</v>
      </c>
      <c r="X3" s="113"/>
      <c r="Y3" s="114"/>
      <c r="Z3" s="108" t="s">
        <v>21</v>
      </c>
      <c r="AA3" s="108"/>
      <c r="AB3" s="108"/>
      <c r="AC3" s="111"/>
      <c r="AD3" s="111"/>
      <c r="AE3" s="111"/>
      <c r="AF3" s="112" t="s">
        <v>22</v>
      </c>
      <c r="AG3" s="113"/>
      <c r="AH3" s="114"/>
      <c r="AI3" s="112" t="s">
        <v>23</v>
      </c>
      <c r="AJ3" s="113"/>
      <c r="AK3" s="114"/>
      <c r="AL3" s="112" t="s">
        <v>24</v>
      </c>
      <c r="AM3" s="113"/>
      <c r="AN3" s="114"/>
      <c r="AO3" s="110"/>
      <c r="AP3" s="110"/>
      <c r="AQ3" s="110"/>
      <c r="AR3" s="115" t="s">
        <v>25</v>
      </c>
      <c r="AS3" s="115"/>
      <c r="AT3" s="115"/>
      <c r="AU3" s="115" t="s">
        <v>26</v>
      </c>
      <c r="AV3" s="115"/>
      <c r="AW3" s="115"/>
      <c r="AX3" s="111"/>
      <c r="AY3" s="111"/>
      <c r="AZ3" s="111"/>
      <c r="BA3" s="99"/>
      <c r="BB3" s="102"/>
    </row>
    <row r="4" spans="1:54" ht="15.75">
      <c r="A4" s="103"/>
      <c r="B4" s="104"/>
      <c r="C4" s="107"/>
      <c r="D4" s="108"/>
      <c r="E4" s="16" t="s">
        <v>27</v>
      </c>
      <c r="F4" s="16" t="s">
        <v>28</v>
      </c>
      <c r="G4" s="17" t="s">
        <v>29</v>
      </c>
      <c r="H4" s="16" t="s">
        <v>27</v>
      </c>
      <c r="I4" s="16" t="s">
        <v>28</v>
      </c>
      <c r="J4" s="16" t="s">
        <v>29</v>
      </c>
      <c r="K4" s="18"/>
      <c r="L4" s="19" t="s">
        <v>30</v>
      </c>
      <c r="M4" s="19" t="s">
        <v>31</v>
      </c>
      <c r="N4" s="16" t="s">
        <v>27</v>
      </c>
      <c r="O4" s="16" t="s">
        <v>28</v>
      </c>
      <c r="P4" s="16" t="s">
        <v>29</v>
      </c>
      <c r="Q4" s="16" t="s">
        <v>27</v>
      </c>
      <c r="R4" s="16" t="s">
        <v>28</v>
      </c>
      <c r="S4" s="16" t="s">
        <v>29</v>
      </c>
      <c r="T4" s="16" t="s">
        <v>27</v>
      </c>
      <c r="U4" s="16" t="s">
        <v>28</v>
      </c>
      <c r="V4" s="16" t="s">
        <v>29</v>
      </c>
      <c r="W4" s="16" t="s">
        <v>27</v>
      </c>
      <c r="X4" s="16" t="s">
        <v>28</v>
      </c>
      <c r="Y4" s="16" t="s">
        <v>29</v>
      </c>
      <c r="Z4" s="16" t="s">
        <v>27</v>
      </c>
      <c r="AA4" s="16" t="s">
        <v>28</v>
      </c>
      <c r="AB4" s="16" t="s">
        <v>29</v>
      </c>
      <c r="AC4" s="18"/>
      <c r="AD4" s="19" t="s">
        <v>30</v>
      </c>
      <c r="AE4" s="19" t="s">
        <v>32</v>
      </c>
      <c r="AF4" s="16" t="s">
        <v>27</v>
      </c>
      <c r="AG4" s="16" t="s">
        <v>28</v>
      </c>
      <c r="AH4" s="17" t="s">
        <v>29</v>
      </c>
      <c r="AI4" s="16" t="s">
        <v>27</v>
      </c>
      <c r="AJ4" s="16" t="s">
        <v>28</v>
      </c>
      <c r="AK4" s="17" t="s">
        <v>29</v>
      </c>
      <c r="AL4" s="16" t="s">
        <v>27</v>
      </c>
      <c r="AM4" s="16" t="s">
        <v>28</v>
      </c>
      <c r="AN4" s="17" t="s">
        <v>29</v>
      </c>
      <c r="AO4" s="18"/>
      <c r="AP4" s="19" t="s">
        <v>30</v>
      </c>
      <c r="AQ4" s="19" t="s">
        <v>33</v>
      </c>
      <c r="AR4" s="4" t="s">
        <v>27</v>
      </c>
      <c r="AS4" s="4" t="s">
        <v>28</v>
      </c>
      <c r="AT4" s="4" t="s">
        <v>29</v>
      </c>
      <c r="AU4" s="4" t="s">
        <v>27</v>
      </c>
      <c r="AV4" s="4" t="s">
        <v>28</v>
      </c>
      <c r="AW4" s="4" t="s">
        <v>29</v>
      </c>
      <c r="AX4" s="18"/>
      <c r="AY4" s="19" t="s">
        <v>30</v>
      </c>
      <c r="AZ4" s="19" t="s">
        <v>34</v>
      </c>
      <c r="BA4" s="3" t="s">
        <v>29</v>
      </c>
      <c r="BB4" s="20" t="s">
        <v>35</v>
      </c>
    </row>
    <row r="5" spans="1:54" ht="15.75">
      <c r="A5" s="3">
        <v>1</v>
      </c>
      <c r="B5" s="2" t="s">
        <v>36</v>
      </c>
      <c r="C5" s="1" t="s">
        <v>37</v>
      </c>
      <c r="D5" s="4">
        <v>1</v>
      </c>
      <c r="E5" s="21">
        <v>1</v>
      </c>
      <c r="F5" s="21">
        <v>0</v>
      </c>
      <c r="G5" s="22">
        <v>0</v>
      </c>
      <c r="H5" s="21">
        <v>1</v>
      </c>
      <c r="I5" s="21">
        <v>0</v>
      </c>
      <c r="J5" s="22">
        <v>0</v>
      </c>
      <c r="K5" s="23">
        <v>0</v>
      </c>
      <c r="L5" s="23">
        <v>0.45</v>
      </c>
      <c r="M5" s="23">
        <v>0</v>
      </c>
      <c r="N5" s="21">
        <v>2</v>
      </c>
      <c r="O5" s="5">
        <v>2</v>
      </c>
      <c r="P5" s="22">
        <v>1</v>
      </c>
      <c r="Q5" s="21">
        <v>1</v>
      </c>
      <c r="R5" s="5">
        <v>1</v>
      </c>
      <c r="S5" s="22">
        <v>1</v>
      </c>
      <c r="T5" s="21">
        <v>1</v>
      </c>
      <c r="U5" s="6">
        <v>0</v>
      </c>
      <c r="V5" s="22">
        <v>0</v>
      </c>
      <c r="W5" s="21">
        <v>1</v>
      </c>
      <c r="X5" s="6">
        <v>0</v>
      </c>
      <c r="Y5" s="22">
        <v>0</v>
      </c>
      <c r="Z5" s="21">
        <v>1</v>
      </c>
      <c r="AA5" s="6">
        <v>0</v>
      </c>
      <c r="AB5" s="22">
        <v>0</v>
      </c>
      <c r="AC5" s="23">
        <v>0.4</v>
      </c>
      <c r="AD5" s="23">
        <v>0.25</v>
      </c>
      <c r="AE5" s="23">
        <v>0.1</v>
      </c>
      <c r="AF5" s="21">
        <v>3</v>
      </c>
      <c r="AG5" s="6">
        <v>4</v>
      </c>
      <c r="AH5" s="22">
        <v>1.3333333333333335</v>
      </c>
      <c r="AI5" s="21">
        <v>4</v>
      </c>
      <c r="AJ5" s="6">
        <v>2</v>
      </c>
      <c r="AK5" s="22">
        <v>0.5</v>
      </c>
      <c r="AL5" s="8">
        <v>1</v>
      </c>
      <c r="AM5" s="7">
        <v>2</v>
      </c>
      <c r="AN5" s="22">
        <v>2</v>
      </c>
      <c r="AO5" s="23">
        <v>1.277777777777778</v>
      </c>
      <c r="AP5" s="23">
        <v>0.15</v>
      </c>
      <c r="AQ5" s="23">
        <v>0.19166666666666668</v>
      </c>
      <c r="AR5" s="21">
        <v>2</v>
      </c>
      <c r="AS5" s="6">
        <v>0</v>
      </c>
      <c r="AT5" s="22">
        <v>0</v>
      </c>
      <c r="AU5" s="21">
        <v>1</v>
      </c>
      <c r="AV5" s="6">
        <v>0</v>
      </c>
      <c r="AW5" s="22">
        <v>0</v>
      </c>
      <c r="AX5" s="23">
        <v>0</v>
      </c>
      <c r="AY5" s="23">
        <v>0.15</v>
      </c>
      <c r="AZ5" s="23">
        <v>0</v>
      </c>
      <c r="BA5" s="22">
        <v>0.4194444444444445</v>
      </c>
      <c r="BB5" s="24">
        <v>0.5833333333333334</v>
      </c>
    </row>
    <row r="6" spans="1:54" ht="15.75">
      <c r="A6" s="3"/>
      <c r="B6" s="12" t="s">
        <v>36</v>
      </c>
      <c r="C6" s="13" t="s">
        <v>37</v>
      </c>
      <c r="D6" s="14">
        <v>1</v>
      </c>
      <c r="E6" s="25">
        <v>1</v>
      </c>
      <c r="F6" s="25">
        <v>1</v>
      </c>
      <c r="G6" s="26">
        <v>1</v>
      </c>
      <c r="H6" s="25">
        <v>1</v>
      </c>
      <c r="I6" s="25">
        <v>0</v>
      </c>
      <c r="J6" s="26">
        <v>0</v>
      </c>
      <c r="K6" s="26">
        <v>0.5</v>
      </c>
      <c r="L6" s="26">
        <v>0.45</v>
      </c>
      <c r="M6" s="26">
        <v>0.225</v>
      </c>
      <c r="N6" s="25">
        <v>2</v>
      </c>
      <c r="O6" s="11">
        <v>2</v>
      </c>
      <c r="P6" s="26">
        <v>1</v>
      </c>
      <c r="Q6" s="25">
        <v>1</v>
      </c>
      <c r="R6" s="11">
        <v>1</v>
      </c>
      <c r="S6" s="26">
        <v>1</v>
      </c>
      <c r="T6" s="25">
        <v>1</v>
      </c>
      <c r="U6" s="10">
        <v>2</v>
      </c>
      <c r="V6" s="26">
        <v>2</v>
      </c>
      <c r="W6" s="25">
        <v>1</v>
      </c>
      <c r="X6" s="10">
        <v>1</v>
      </c>
      <c r="Y6" s="26">
        <v>1</v>
      </c>
      <c r="Z6" s="25">
        <v>1</v>
      </c>
      <c r="AA6" s="10">
        <v>1</v>
      </c>
      <c r="AB6" s="26">
        <v>1</v>
      </c>
      <c r="AC6" s="26">
        <v>1.2</v>
      </c>
      <c r="AD6" s="26">
        <v>0.25</v>
      </c>
      <c r="AE6" s="26">
        <v>0.3</v>
      </c>
      <c r="AF6" s="25">
        <v>3</v>
      </c>
      <c r="AG6" s="10">
        <v>4</v>
      </c>
      <c r="AH6" s="26">
        <v>1.3333333333333335</v>
      </c>
      <c r="AI6" s="25">
        <v>4</v>
      </c>
      <c r="AJ6" s="10">
        <v>2</v>
      </c>
      <c r="AK6" s="26">
        <v>0.5</v>
      </c>
      <c r="AL6" s="9">
        <v>1</v>
      </c>
      <c r="AM6" s="15">
        <v>4</v>
      </c>
      <c r="AN6" s="26">
        <v>4</v>
      </c>
      <c r="AO6" s="26">
        <v>1.9444444444444446</v>
      </c>
      <c r="AP6" s="26">
        <v>0.15</v>
      </c>
      <c r="AQ6" s="26">
        <v>0.2916666666666667</v>
      </c>
      <c r="AR6" s="25">
        <v>2</v>
      </c>
      <c r="AS6" s="10">
        <v>0</v>
      </c>
      <c r="AT6" s="26">
        <v>0</v>
      </c>
      <c r="AU6" s="25">
        <v>1</v>
      </c>
      <c r="AV6" s="10">
        <v>0</v>
      </c>
      <c r="AW6" s="26">
        <v>0</v>
      </c>
      <c r="AX6" s="26">
        <v>0</v>
      </c>
      <c r="AY6" s="26">
        <v>0.15</v>
      </c>
      <c r="AZ6" s="26">
        <v>0</v>
      </c>
      <c r="BA6" s="26">
        <v>0.9111111111111112</v>
      </c>
      <c r="BB6" s="26">
        <v>1.6333333333333333</v>
      </c>
    </row>
  </sheetData>
  <sheetProtection/>
  <mergeCells count="27">
    <mergeCell ref="AF3:AH3"/>
    <mergeCell ref="AI3:AK3"/>
    <mergeCell ref="AL3:AN3"/>
    <mergeCell ref="AR3:AT3"/>
    <mergeCell ref="AC2:AE3"/>
    <mergeCell ref="AF2:AN2"/>
    <mergeCell ref="AO2:AQ3"/>
    <mergeCell ref="AR2:AW2"/>
    <mergeCell ref="AX2:AZ3"/>
    <mergeCell ref="E3:G3"/>
    <mergeCell ref="H3:J3"/>
    <mergeCell ref="N3:P3"/>
    <mergeCell ref="Q3:S3"/>
    <mergeCell ref="T3:V3"/>
    <mergeCell ref="AU3:AW3"/>
    <mergeCell ref="W3:Y3"/>
    <mergeCell ref="Z3:AB3"/>
    <mergeCell ref="A1:AZ1"/>
    <mergeCell ref="BA1:BA3"/>
    <mergeCell ref="BB1:BB3"/>
    <mergeCell ref="A2:A4"/>
    <mergeCell ref="B2:B4"/>
    <mergeCell ref="C2:C4"/>
    <mergeCell ref="D2:D4"/>
    <mergeCell ref="E2:J2"/>
    <mergeCell ref="K2:M3"/>
    <mergeCell ref="N2:A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6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5.421875" style="0" customWidth="1"/>
    <col min="2" max="2" width="20.140625" style="0" customWidth="1"/>
    <col min="3" max="3" width="33.00390625" style="0" customWidth="1"/>
  </cols>
  <sheetData>
    <row r="1" spans="1:72" ht="20.25">
      <c r="A1" s="149" t="s">
        <v>38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1"/>
      <c r="BS1" s="154" t="s">
        <v>1</v>
      </c>
      <c r="BT1" s="154" t="s">
        <v>2</v>
      </c>
    </row>
    <row r="2" spans="1:72" ht="20.25">
      <c r="A2" s="146" t="s">
        <v>3</v>
      </c>
      <c r="B2" s="146" t="s">
        <v>4</v>
      </c>
      <c r="C2" s="146" t="s">
        <v>5</v>
      </c>
      <c r="D2" s="143" t="s">
        <v>6</v>
      </c>
      <c r="E2" s="122" t="s">
        <v>7</v>
      </c>
      <c r="F2" s="123"/>
      <c r="G2" s="123"/>
      <c r="H2" s="123"/>
      <c r="I2" s="123"/>
      <c r="J2" s="123"/>
      <c r="K2" s="125" t="s">
        <v>8</v>
      </c>
      <c r="L2" s="126"/>
      <c r="M2" s="127"/>
      <c r="N2" s="122" t="s">
        <v>9</v>
      </c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4"/>
      <c r="AL2" s="125" t="s">
        <v>10</v>
      </c>
      <c r="AM2" s="126"/>
      <c r="AN2" s="127"/>
      <c r="AO2" s="141" t="s">
        <v>39</v>
      </c>
      <c r="AP2" s="142"/>
      <c r="AQ2" s="142"/>
      <c r="AR2" s="142"/>
      <c r="AS2" s="142"/>
      <c r="AT2" s="142"/>
      <c r="AU2" s="132" t="s">
        <v>40</v>
      </c>
      <c r="AV2" s="133"/>
      <c r="AW2" s="134"/>
      <c r="AX2" s="152" t="s">
        <v>11</v>
      </c>
      <c r="AY2" s="153"/>
      <c r="AZ2" s="153"/>
      <c r="BA2" s="153"/>
      <c r="BB2" s="153"/>
      <c r="BC2" s="153"/>
      <c r="BD2" s="153"/>
      <c r="BE2" s="153"/>
      <c r="BF2" s="153"/>
      <c r="BG2" s="132" t="s">
        <v>12</v>
      </c>
      <c r="BH2" s="133"/>
      <c r="BI2" s="134"/>
      <c r="BJ2" s="152" t="s">
        <v>13</v>
      </c>
      <c r="BK2" s="153"/>
      <c r="BL2" s="153"/>
      <c r="BM2" s="153"/>
      <c r="BN2" s="153"/>
      <c r="BO2" s="153"/>
      <c r="BP2" s="132" t="s">
        <v>14</v>
      </c>
      <c r="BQ2" s="133"/>
      <c r="BR2" s="134"/>
      <c r="BS2" s="155"/>
      <c r="BT2" s="155"/>
    </row>
    <row r="3" spans="1:72" ht="100.5" customHeight="1">
      <c r="A3" s="147"/>
      <c r="B3" s="147"/>
      <c r="C3" s="147"/>
      <c r="D3" s="144"/>
      <c r="E3" s="131" t="s">
        <v>15</v>
      </c>
      <c r="F3" s="131"/>
      <c r="G3" s="131"/>
      <c r="H3" s="131" t="s">
        <v>16</v>
      </c>
      <c r="I3" s="131"/>
      <c r="J3" s="131"/>
      <c r="K3" s="128"/>
      <c r="L3" s="129"/>
      <c r="M3" s="130"/>
      <c r="N3" s="119" t="s">
        <v>41</v>
      </c>
      <c r="O3" s="120"/>
      <c r="P3" s="121"/>
      <c r="Q3" s="119" t="s">
        <v>17</v>
      </c>
      <c r="R3" s="120"/>
      <c r="S3" s="121"/>
      <c r="T3" s="119" t="s">
        <v>18</v>
      </c>
      <c r="U3" s="120"/>
      <c r="V3" s="121"/>
      <c r="W3" s="119" t="s">
        <v>19</v>
      </c>
      <c r="X3" s="120"/>
      <c r="Y3" s="121"/>
      <c r="Z3" s="119" t="s">
        <v>42</v>
      </c>
      <c r="AA3" s="120"/>
      <c r="AB3" s="121"/>
      <c r="AC3" s="131" t="s">
        <v>43</v>
      </c>
      <c r="AD3" s="131"/>
      <c r="AE3" s="131"/>
      <c r="AF3" s="131" t="s">
        <v>20</v>
      </c>
      <c r="AG3" s="131"/>
      <c r="AH3" s="131"/>
      <c r="AI3" s="119" t="s">
        <v>21</v>
      </c>
      <c r="AJ3" s="120"/>
      <c r="AK3" s="121"/>
      <c r="AL3" s="128"/>
      <c r="AM3" s="129"/>
      <c r="AN3" s="130"/>
      <c r="AO3" s="138" t="s">
        <v>44</v>
      </c>
      <c r="AP3" s="139"/>
      <c r="AQ3" s="140"/>
      <c r="AR3" s="138" t="s">
        <v>45</v>
      </c>
      <c r="AS3" s="139"/>
      <c r="AT3" s="140"/>
      <c r="AU3" s="135"/>
      <c r="AV3" s="136"/>
      <c r="AW3" s="137"/>
      <c r="AX3" s="119" t="s">
        <v>22</v>
      </c>
      <c r="AY3" s="120"/>
      <c r="AZ3" s="121"/>
      <c r="BA3" s="119" t="s">
        <v>23</v>
      </c>
      <c r="BB3" s="120"/>
      <c r="BC3" s="121"/>
      <c r="BD3" s="119" t="s">
        <v>24</v>
      </c>
      <c r="BE3" s="120"/>
      <c r="BF3" s="121"/>
      <c r="BG3" s="135"/>
      <c r="BH3" s="136"/>
      <c r="BI3" s="137"/>
      <c r="BJ3" s="157" t="s">
        <v>25</v>
      </c>
      <c r="BK3" s="157"/>
      <c r="BL3" s="157"/>
      <c r="BM3" s="157" t="s">
        <v>26</v>
      </c>
      <c r="BN3" s="157"/>
      <c r="BO3" s="157"/>
      <c r="BP3" s="135"/>
      <c r="BQ3" s="136"/>
      <c r="BR3" s="137"/>
      <c r="BS3" s="156"/>
      <c r="BT3" s="156"/>
    </row>
    <row r="4" spans="1:72" ht="15.75">
      <c r="A4" s="148"/>
      <c r="B4" s="148"/>
      <c r="C4" s="148"/>
      <c r="D4" s="145"/>
      <c r="E4" s="27" t="s">
        <v>27</v>
      </c>
      <c r="F4" s="27" t="s">
        <v>28</v>
      </c>
      <c r="G4" s="27" t="s">
        <v>29</v>
      </c>
      <c r="H4" s="27" t="s">
        <v>27</v>
      </c>
      <c r="I4" s="27" t="s">
        <v>28</v>
      </c>
      <c r="J4" s="27" t="s">
        <v>29</v>
      </c>
      <c r="K4" s="45"/>
      <c r="L4" s="46" t="s">
        <v>30</v>
      </c>
      <c r="M4" s="46" t="s">
        <v>31</v>
      </c>
      <c r="N4" s="27" t="s">
        <v>27</v>
      </c>
      <c r="O4" s="27" t="s">
        <v>28</v>
      </c>
      <c r="P4" s="27" t="s">
        <v>29</v>
      </c>
      <c r="Q4" s="27" t="s">
        <v>27</v>
      </c>
      <c r="R4" s="27" t="s">
        <v>28</v>
      </c>
      <c r="S4" s="27" t="s">
        <v>29</v>
      </c>
      <c r="T4" s="27" t="s">
        <v>27</v>
      </c>
      <c r="U4" s="27" t="s">
        <v>28</v>
      </c>
      <c r="V4" s="27" t="s">
        <v>29</v>
      </c>
      <c r="W4" s="27" t="s">
        <v>27</v>
      </c>
      <c r="X4" s="27" t="s">
        <v>28</v>
      </c>
      <c r="Y4" s="27" t="s">
        <v>29</v>
      </c>
      <c r="Z4" s="27" t="s">
        <v>27</v>
      </c>
      <c r="AA4" s="27" t="s">
        <v>28</v>
      </c>
      <c r="AB4" s="27" t="s">
        <v>29</v>
      </c>
      <c r="AC4" s="27" t="s">
        <v>27</v>
      </c>
      <c r="AD4" s="27" t="s">
        <v>28</v>
      </c>
      <c r="AE4" s="27" t="s">
        <v>29</v>
      </c>
      <c r="AF4" s="27" t="s">
        <v>27</v>
      </c>
      <c r="AG4" s="27" t="s">
        <v>28</v>
      </c>
      <c r="AH4" s="27" t="s">
        <v>29</v>
      </c>
      <c r="AI4" s="27" t="s">
        <v>27</v>
      </c>
      <c r="AJ4" s="27" t="s">
        <v>28</v>
      </c>
      <c r="AK4" s="27" t="s">
        <v>29</v>
      </c>
      <c r="AL4" s="45"/>
      <c r="AM4" s="46" t="s">
        <v>30</v>
      </c>
      <c r="AN4" s="46" t="s">
        <v>32</v>
      </c>
      <c r="AO4" s="29" t="s">
        <v>27</v>
      </c>
      <c r="AP4" s="29" t="s">
        <v>28</v>
      </c>
      <c r="AQ4" s="29" t="s">
        <v>29</v>
      </c>
      <c r="AR4" s="29" t="s">
        <v>27</v>
      </c>
      <c r="AS4" s="29" t="s">
        <v>28</v>
      </c>
      <c r="AT4" s="29" t="s">
        <v>29</v>
      </c>
      <c r="AU4" s="45"/>
      <c r="AV4" s="46" t="s">
        <v>30</v>
      </c>
      <c r="AW4" s="46" t="s">
        <v>46</v>
      </c>
      <c r="AX4" s="27" t="s">
        <v>27</v>
      </c>
      <c r="AY4" s="27" t="s">
        <v>28</v>
      </c>
      <c r="AZ4" s="27" t="s">
        <v>29</v>
      </c>
      <c r="BA4" s="27" t="s">
        <v>27</v>
      </c>
      <c r="BB4" s="27" t="s">
        <v>28</v>
      </c>
      <c r="BC4" s="27" t="s">
        <v>29</v>
      </c>
      <c r="BD4" s="27" t="s">
        <v>27</v>
      </c>
      <c r="BE4" s="27" t="s">
        <v>28</v>
      </c>
      <c r="BF4" s="27" t="s">
        <v>29</v>
      </c>
      <c r="BG4" s="45"/>
      <c r="BH4" s="46" t="s">
        <v>30</v>
      </c>
      <c r="BI4" s="46" t="s">
        <v>33</v>
      </c>
      <c r="BJ4" s="29" t="s">
        <v>27</v>
      </c>
      <c r="BK4" s="29" t="s">
        <v>28</v>
      </c>
      <c r="BL4" s="29" t="s">
        <v>29</v>
      </c>
      <c r="BM4" s="29" t="s">
        <v>27</v>
      </c>
      <c r="BN4" s="29" t="s">
        <v>28</v>
      </c>
      <c r="BO4" s="29" t="s">
        <v>29</v>
      </c>
      <c r="BP4" s="45"/>
      <c r="BQ4" s="46" t="s">
        <v>30</v>
      </c>
      <c r="BR4" s="46" t="s">
        <v>34</v>
      </c>
      <c r="BS4" s="28" t="s">
        <v>29</v>
      </c>
      <c r="BT4" s="28" t="s">
        <v>35</v>
      </c>
    </row>
    <row r="5" spans="1:72" s="63" customFormat="1" ht="15.75">
      <c r="A5" s="31">
        <v>1</v>
      </c>
      <c r="B5" s="36" t="s">
        <v>47</v>
      </c>
      <c r="C5" s="35" t="s">
        <v>48</v>
      </c>
      <c r="D5" s="37">
        <v>1</v>
      </c>
      <c r="E5" s="33">
        <v>2</v>
      </c>
      <c r="F5" s="38">
        <v>0</v>
      </c>
      <c r="G5" s="22">
        <v>0</v>
      </c>
      <c r="H5" s="33">
        <v>2</v>
      </c>
      <c r="I5" s="38">
        <v>0</v>
      </c>
      <c r="J5" s="22">
        <v>0</v>
      </c>
      <c r="K5" s="19">
        <v>0</v>
      </c>
      <c r="L5" s="23">
        <v>0.45</v>
      </c>
      <c r="M5" s="23">
        <v>0</v>
      </c>
      <c r="N5" s="38">
        <v>1</v>
      </c>
      <c r="O5" s="38">
        <v>0</v>
      </c>
      <c r="P5" s="22">
        <v>0</v>
      </c>
      <c r="Q5" s="33">
        <v>3</v>
      </c>
      <c r="R5" s="38">
        <v>1</v>
      </c>
      <c r="S5" s="22">
        <v>0.33333333333333337</v>
      </c>
      <c r="T5" s="38">
        <v>1</v>
      </c>
      <c r="U5" s="38">
        <v>2</v>
      </c>
      <c r="V5" s="22">
        <v>2</v>
      </c>
      <c r="W5" s="39">
        <v>1</v>
      </c>
      <c r="X5" s="40">
        <v>0</v>
      </c>
      <c r="Y5" s="22">
        <v>0</v>
      </c>
      <c r="Z5" s="39">
        <v>1</v>
      </c>
      <c r="AA5" s="42">
        <v>0</v>
      </c>
      <c r="AB5" s="22">
        <v>0</v>
      </c>
      <c r="AC5" s="39">
        <v>1</v>
      </c>
      <c r="AD5" s="43">
        <v>0</v>
      </c>
      <c r="AE5" s="22">
        <v>0</v>
      </c>
      <c r="AF5" s="39">
        <v>2</v>
      </c>
      <c r="AG5" s="43">
        <v>0</v>
      </c>
      <c r="AH5" s="22">
        <v>0</v>
      </c>
      <c r="AI5" s="39">
        <v>2</v>
      </c>
      <c r="AJ5" s="44">
        <v>1</v>
      </c>
      <c r="AK5" s="22">
        <v>0.5</v>
      </c>
      <c r="AL5" s="19">
        <v>0.3541666666666667</v>
      </c>
      <c r="AM5" s="23">
        <v>0.2</v>
      </c>
      <c r="AN5" s="23">
        <v>0.07083333333333335</v>
      </c>
      <c r="AO5" s="33">
        <v>1</v>
      </c>
      <c r="AP5" s="33">
        <v>0</v>
      </c>
      <c r="AQ5" s="22">
        <v>0</v>
      </c>
      <c r="AR5" s="33">
        <v>1</v>
      </c>
      <c r="AS5" s="33">
        <v>2</v>
      </c>
      <c r="AT5" s="22">
        <v>2</v>
      </c>
      <c r="AU5" s="19">
        <v>1</v>
      </c>
      <c r="AV5" s="23">
        <v>0.15</v>
      </c>
      <c r="AW5" s="23">
        <v>0.15</v>
      </c>
      <c r="AX5" s="33">
        <v>3</v>
      </c>
      <c r="AY5" s="38">
        <v>3</v>
      </c>
      <c r="AZ5" s="22">
        <v>1</v>
      </c>
      <c r="BA5" s="33">
        <v>4</v>
      </c>
      <c r="BB5" s="38">
        <v>2</v>
      </c>
      <c r="BC5" s="22">
        <v>0.5</v>
      </c>
      <c r="BD5" s="33">
        <v>2</v>
      </c>
      <c r="BE5" s="38">
        <v>5</v>
      </c>
      <c r="BF5" s="22">
        <v>2.5</v>
      </c>
      <c r="BG5" s="19">
        <v>1.3333333333333333</v>
      </c>
      <c r="BH5" s="23">
        <v>0.1</v>
      </c>
      <c r="BI5" s="23">
        <v>0.13333333333333333</v>
      </c>
      <c r="BJ5" s="33">
        <v>2</v>
      </c>
      <c r="BK5" s="38">
        <v>2</v>
      </c>
      <c r="BL5" s="22">
        <v>1</v>
      </c>
      <c r="BM5" s="33">
        <v>1</v>
      </c>
      <c r="BN5" s="33">
        <v>1</v>
      </c>
      <c r="BO5" s="22">
        <v>1</v>
      </c>
      <c r="BP5" s="19">
        <v>1</v>
      </c>
      <c r="BQ5" s="23">
        <v>0.1</v>
      </c>
      <c r="BR5" s="23">
        <v>0.1</v>
      </c>
      <c r="BS5" s="61">
        <v>0.7374999999999999</v>
      </c>
      <c r="BT5" s="62">
        <v>0.9083333333333333</v>
      </c>
    </row>
    <row r="6" spans="1:72" s="63" customFormat="1" ht="15.75">
      <c r="A6" s="31"/>
      <c r="B6" s="47" t="s">
        <v>47</v>
      </c>
      <c r="C6" s="48" t="s">
        <v>48</v>
      </c>
      <c r="D6" s="49">
        <v>1</v>
      </c>
      <c r="E6" s="55">
        <v>2</v>
      </c>
      <c r="F6" s="50">
        <v>2</v>
      </c>
      <c r="G6" s="26">
        <v>1</v>
      </c>
      <c r="H6" s="55">
        <v>2</v>
      </c>
      <c r="I6" s="50">
        <v>0</v>
      </c>
      <c r="J6" s="26">
        <v>0</v>
      </c>
      <c r="K6" s="64">
        <v>0.5</v>
      </c>
      <c r="L6" s="26">
        <v>0.45</v>
      </c>
      <c r="M6" s="26">
        <v>0.225</v>
      </c>
      <c r="N6" s="50">
        <v>1</v>
      </c>
      <c r="O6" s="50">
        <v>0</v>
      </c>
      <c r="P6" s="26">
        <v>0</v>
      </c>
      <c r="Q6" s="55">
        <v>3</v>
      </c>
      <c r="R6" s="50">
        <v>1</v>
      </c>
      <c r="S6" s="26">
        <v>0.33333333333333337</v>
      </c>
      <c r="T6" s="50">
        <v>1</v>
      </c>
      <c r="U6" s="50">
        <v>1</v>
      </c>
      <c r="V6" s="26">
        <v>1</v>
      </c>
      <c r="W6" s="60">
        <v>1</v>
      </c>
      <c r="X6" s="51">
        <v>0</v>
      </c>
      <c r="Y6" s="26">
        <v>0</v>
      </c>
      <c r="Z6" s="60">
        <v>1</v>
      </c>
      <c r="AA6" s="52">
        <v>0</v>
      </c>
      <c r="AB6" s="26">
        <v>0</v>
      </c>
      <c r="AC6" s="60">
        <v>1</v>
      </c>
      <c r="AD6" s="53">
        <v>1</v>
      </c>
      <c r="AE6" s="26">
        <v>1</v>
      </c>
      <c r="AF6" s="60">
        <v>2</v>
      </c>
      <c r="AG6" s="53">
        <v>0</v>
      </c>
      <c r="AH6" s="26">
        <v>0</v>
      </c>
      <c r="AI6" s="60">
        <v>2</v>
      </c>
      <c r="AJ6" s="54">
        <v>1</v>
      </c>
      <c r="AK6" s="26">
        <v>0.5</v>
      </c>
      <c r="AL6" s="64">
        <v>0.3541666666666667</v>
      </c>
      <c r="AM6" s="26">
        <v>0.2</v>
      </c>
      <c r="AN6" s="26">
        <v>0.07083333333333335</v>
      </c>
      <c r="AO6" s="55">
        <v>1</v>
      </c>
      <c r="AP6" s="55">
        <v>0</v>
      </c>
      <c r="AQ6" s="26">
        <v>0</v>
      </c>
      <c r="AR6" s="55">
        <v>1</v>
      </c>
      <c r="AS6" s="55">
        <v>2</v>
      </c>
      <c r="AT6" s="26">
        <v>2</v>
      </c>
      <c r="AU6" s="64">
        <v>1</v>
      </c>
      <c r="AV6" s="26">
        <v>0.15</v>
      </c>
      <c r="AW6" s="26">
        <v>0.15</v>
      </c>
      <c r="AX6" s="55">
        <v>3</v>
      </c>
      <c r="AY6" s="50">
        <v>3</v>
      </c>
      <c r="AZ6" s="26">
        <v>1</v>
      </c>
      <c r="BA6" s="55">
        <v>4</v>
      </c>
      <c r="BB6" s="50">
        <v>2</v>
      </c>
      <c r="BC6" s="26">
        <v>0.5</v>
      </c>
      <c r="BD6" s="55">
        <v>2</v>
      </c>
      <c r="BE6" s="50">
        <v>4</v>
      </c>
      <c r="BF6" s="26">
        <v>2</v>
      </c>
      <c r="BG6" s="64">
        <v>1.1666666666666667</v>
      </c>
      <c r="BH6" s="26">
        <v>0.1</v>
      </c>
      <c r="BI6" s="26">
        <v>0.11666666666666668</v>
      </c>
      <c r="BJ6" s="55">
        <v>2</v>
      </c>
      <c r="BK6" s="50">
        <v>0</v>
      </c>
      <c r="BL6" s="26">
        <v>0</v>
      </c>
      <c r="BM6" s="55">
        <v>1</v>
      </c>
      <c r="BN6" s="55">
        <v>0</v>
      </c>
      <c r="BO6" s="26">
        <v>0</v>
      </c>
      <c r="BP6" s="64">
        <v>0</v>
      </c>
      <c r="BQ6" s="26">
        <v>0.1</v>
      </c>
      <c r="BR6" s="26">
        <v>0</v>
      </c>
      <c r="BS6" s="64">
        <v>0.6041666666666667</v>
      </c>
      <c r="BT6" s="64">
        <v>1.125</v>
      </c>
    </row>
    <row r="7" spans="1:72" s="63" customFormat="1" ht="15.75">
      <c r="A7" s="31">
        <v>2</v>
      </c>
      <c r="B7" s="36" t="s">
        <v>49</v>
      </c>
      <c r="C7" s="35" t="s">
        <v>37</v>
      </c>
      <c r="D7" s="37">
        <v>1</v>
      </c>
      <c r="E7" s="33">
        <v>2</v>
      </c>
      <c r="F7" s="38">
        <v>0</v>
      </c>
      <c r="G7" s="22">
        <v>0</v>
      </c>
      <c r="H7" s="33">
        <v>2</v>
      </c>
      <c r="I7" s="38">
        <v>0</v>
      </c>
      <c r="J7" s="22">
        <v>0</v>
      </c>
      <c r="K7" s="19">
        <v>0</v>
      </c>
      <c r="L7" s="23">
        <v>0.45</v>
      </c>
      <c r="M7" s="23">
        <v>0</v>
      </c>
      <c r="N7" s="38">
        <v>1</v>
      </c>
      <c r="O7" s="38">
        <v>0</v>
      </c>
      <c r="P7" s="22">
        <v>0</v>
      </c>
      <c r="Q7" s="33">
        <v>3</v>
      </c>
      <c r="R7" s="38">
        <v>2</v>
      </c>
      <c r="S7" s="22">
        <v>0.6666666666666667</v>
      </c>
      <c r="T7" s="38">
        <v>1</v>
      </c>
      <c r="U7" s="38">
        <v>2</v>
      </c>
      <c r="V7" s="22">
        <v>2</v>
      </c>
      <c r="W7" s="39">
        <v>1</v>
      </c>
      <c r="X7" s="32">
        <v>0</v>
      </c>
      <c r="Y7" s="22">
        <v>0</v>
      </c>
      <c r="Z7" s="39">
        <v>1</v>
      </c>
      <c r="AA7" s="42">
        <v>1</v>
      </c>
      <c r="AB7" s="22">
        <v>1</v>
      </c>
      <c r="AC7" s="39">
        <v>1</v>
      </c>
      <c r="AD7" s="43">
        <v>0</v>
      </c>
      <c r="AE7" s="22">
        <v>0</v>
      </c>
      <c r="AF7" s="39">
        <v>2</v>
      </c>
      <c r="AG7" s="43">
        <v>0</v>
      </c>
      <c r="AH7" s="22">
        <v>0</v>
      </c>
      <c r="AI7" s="39">
        <v>2</v>
      </c>
      <c r="AJ7" s="44">
        <v>1</v>
      </c>
      <c r="AK7" s="22">
        <v>0.5</v>
      </c>
      <c r="AL7" s="19">
        <v>0.5208333333333334</v>
      </c>
      <c r="AM7" s="23">
        <v>0.2</v>
      </c>
      <c r="AN7" s="23">
        <v>0.10416666666666669</v>
      </c>
      <c r="AO7" s="33">
        <v>1</v>
      </c>
      <c r="AP7" s="33">
        <v>0</v>
      </c>
      <c r="AQ7" s="22">
        <v>0</v>
      </c>
      <c r="AR7" s="33">
        <v>1</v>
      </c>
      <c r="AS7" s="33">
        <v>0</v>
      </c>
      <c r="AT7" s="22">
        <v>0</v>
      </c>
      <c r="AU7" s="19">
        <v>0</v>
      </c>
      <c r="AV7" s="23">
        <v>0.15</v>
      </c>
      <c r="AW7" s="23">
        <v>0</v>
      </c>
      <c r="AX7" s="33">
        <v>3</v>
      </c>
      <c r="AY7" s="38">
        <v>2</v>
      </c>
      <c r="AZ7" s="22">
        <v>0.6666666666666667</v>
      </c>
      <c r="BA7" s="33">
        <v>4</v>
      </c>
      <c r="BB7" s="38">
        <v>2</v>
      </c>
      <c r="BC7" s="22">
        <v>0.5</v>
      </c>
      <c r="BD7" s="33">
        <v>2</v>
      </c>
      <c r="BE7" s="38">
        <v>9</v>
      </c>
      <c r="BF7" s="22">
        <v>4.5</v>
      </c>
      <c r="BG7" s="19">
        <v>1.888888888888889</v>
      </c>
      <c r="BH7" s="23">
        <v>0.1</v>
      </c>
      <c r="BI7" s="23">
        <v>0.1888888888888889</v>
      </c>
      <c r="BJ7" s="33">
        <v>2</v>
      </c>
      <c r="BK7" s="38">
        <v>0</v>
      </c>
      <c r="BL7" s="22">
        <v>0</v>
      </c>
      <c r="BM7" s="33">
        <v>1</v>
      </c>
      <c r="BN7" s="33">
        <v>0</v>
      </c>
      <c r="BO7" s="22">
        <v>0</v>
      </c>
      <c r="BP7" s="19">
        <v>0</v>
      </c>
      <c r="BQ7" s="23">
        <v>0.1</v>
      </c>
      <c r="BR7" s="23">
        <v>0</v>
      </c>
      <c r="BS7" s="61">
        <v>0.48194444444444445</v>
      </c>
      <c r="BT7" s="62">
        <v>0.5861111111111112</v>
      </c>
    </row>
    <row r="8" spans="1:72" s="63" customFormat="1" ht="15.75">
      <c r="A8" s="31"/>
      <c r="B8" s="47" t="s">
        <v>49</v>
      </c>
      <c r="C8" s="48" t="s">
        <v>37</v>
      </c>
      <c r="D8" s="49">
        <v>1</v>
      </c>
      <c r="E8" s="55">
        <v>2</v>
      </c>
      <c r="F8" s="50">
        <v>2</v>
      </c>
      <c r="G8" s="26">
        <v>1</v>
      </c>
      <c r="H8" s="55">
        <v>2</v>
      </c>
      <c r="I8" s="50">
        <v>0</v>
      </c>
      <c r="J8" s="26">
        <v>0</v>
      </c>
      <c r="K8" s="64">
        <v>0.5</v>
      </c>
      <c r="L8" s="26">
        <v>0.45</v>
      </c>
      <c r="M8" s="26">
        <v>0.225</v>
      </c>
      <c r="N8" s="50">
        <v>1</v>
      </c>
      <c r="O8" s="50">
        <v>0</v>
      </c>
      <c r="P8" s="26">
        <v>0</v>
      </c>
      <c r="Q8" s="55">
        <v>3</v>
      </c>
      <c r="R8" s="50">
        <v>3</v>
      </c>
      <c r="S8" s="26">
        <v>1</v>
      </c>
      <c r="T8" s="50">
        <v>1</v>
      </c>
      <c r="U8" s="50">
        <v>2</v>
      </c>
      <c r="V8" s="26">
        <v>2</v>
      </c>
      <c r="W8" s="60">
        <v>1</v>
      </c>
      <c r="X8" s="56">
        <v>0</v>
      </c>
      <c r="Y8" s="26">
        <v>0</v>
      </c>
      <c r="Z8" s="60">
        <v>1</v>
      </c>
      <c r="AA8" s="52">
        <v>0</v>
      </c>
      <c r="AB8" s="26">
        <v>0</v>
      </c>
      <c r="AC8" s="60">
        <v>1</v>
      </c>
      <c r="AD8" s="53">
        <v>1</v>
      </c>
      <c r="AE8" s="26">
        <v>1</v>
      </c>
      <c r="AF8" s="60">
        <v>2</v>
      </c>
      <c r="AG8" s="53">
        <v>0</v>
      </c>
      <c r="AH8" s="26">
        <v>0</v>
      </c>
      <c r="AI8" s="60">
        <v>2</v>
      </c>
      <c r="AJ8" s="54">
        <v>1</v>
      </c>
      <c r="AK8" s="26">
        <v>0.5</v>
      </c>
      <c r="AL8" s="64">
        <v>0.5625</v>
      </c>
      <c r="AM8" s="26">
        <v>0.2</v>
      </c>
      <c r="AN8" s="26">
        <v>0.1125</v>
      </c>
      <c r="AO8" s="55">
        <v>1</v>
      </c>
      <c r="AP8" s="55">
        <v>0</v>
      </c>
      <c r="AQ8" s="26">
        <v>0</v>
      </c>
      <c r="AR8" s="55">
        <v>1</v>
      </c>
      <c r="AS8" s="55">
        <v>0</v>
      </c>
      <c r="AT8" s="26">
        <v>0</v>
      </c>
      <c r="AU8" s="64">
        <v>0</v>
      </c>
      <c r="AV8" s="26">
        <v>0.15</v>
      </c>
      <c r="AW8" s="26">
        <v>0</v>
      </c>
      <c r="AX8" s="55">
        <v>3</v>
      </c>
      <c r="AY8" s="50">
        <v>2</v>
      </c>
      <c r="AZ8" s="26">
        <v>0.6666666666666667</v>
      </c>
      <c r="BA8" s="55">
        <v>4</v>
      </c>
      <c r="BB8" s="50">
        <v>2</v>
      </c>
      <c r="BC8" s="26">
        <v>0.5</v>
      </c>
      <c r="BD8" s="55">
        <v>2</v>
      </c>
      <c r="BE8" s="50">
        <v>11</v>
      </c>
      <c r="BF8" s="26">
        <v>5.5</v>
      </c>
      <c r="BG8" s="64">
        <v>2.2222222222222223</v>
      </c>
      <c r="BH8" s="26">
        <v>0.1</v>
      </c>
      <c r="BI8" s="26">
        <v>0.22222222222222224</v>
      </c>
      <c r="BJ8" s="55">
        <v>2</v>
      </c>
      <c r="BK8" s="50">
        <v>0</v>
      </c>
      <c r="BL8" s="26">
        <v>0</v>
      </c>
      <c r="BM8" s="55">
        <v>1</v>
      </c>
      <c r="BN8" s="55">
        <v>0</v>
      </c>
      <c r="BO8" s="26">
        <v>0</v>
      </c>
      <c r="BP8" s="64">
        <v>0</v>
      </c>
      <c r="BQ8" s="26">
        <v>0.1</v>
      </c>
      <c r="BR8" s="26">
        <v>0</v>
      </c>
      <c r="BS8" s="64">
        <v>0.6569444444444444</v>
      </c>
      <c r="BT8" s="64">
        <v>1.1194444444444445</v>
      </c>
    </row>
    <row r="9" spans="1:72" s="63" customFormat="1" ht="18" customHeight="1">
      <c r="A9" s="31">
        <v>3</v>
      </c>
      <c r="B9" s="35" t="s">
        <v>51</v>
      </c>
      <c r="C9" s="35" t="s">
        <v>50</v>
      </c>
      <c r="D9" s="31">
        <v>0.75</v>
      </c>
      <c r="E9" s="33">
        <v>2</v>
      </c>
      <c r="F9" s="38">
        <v>0</v>
      </c>
      <c r="G9" s="22">
        <v>0</v>
      </c>
      <c r="H9" s="33">
        <v>2</v>
      </c>
      <c r="I9" s="38">
        <v>0</v>
      </c>
      <c r="J9" s="22">
        <v>0</v>
      </c>
      <c r="K9" s="19">
        <v>0</v>
      </c>
      <c r="L9" s="23">
        <v>0.45</v>
      </c>
      <c r="M9" s="23">
        <v>0</v>
      </c>
      <c r="N9" s="33">
        <v>1</v>
      </c>
      <c r="O9" s="38">
        <v>0</v>
      </c>
      <c r="P9" s="22">
        <v>0</v>
      </c>
      <c r="Q9" s="33">
        <v>3</v>
      </c>
      <c r="R9" s="38">
        <v>0</v>
      </c>
      <c r="S9" s="22">
        <v>0</v>
      </c>
      <c r="T9" s="33">
        <v>1</v>
      </c>
      <c r="U9" s="38">
        <v>0</v>
      </c>
      <c r="V9" s="22">
        <v>0</v>
      </c>
      <c r="W9" s="33">
        <v>1</v>
      </c>
      <c r="X9" s="32">
        <v>0</v>
      </c>
      <c r="Y9" s="22">
        <v>0</v>
      </c>
      <c r="Z9" s="39">
        <v>1</v>
      </c>
      <c r="AA9" s="41">
        <v>0</v>
      </c>
      <c r="AB9" s="22">
        <v>0</v>
      </c>
      <c r="AC9" s="39">
        <v>1</v>
      </c>
      <c r="AD9" s="34">
        <v>0</v>
      </c>
      <c r="AE9" s="22">
        <v>0</v>
      </c>
      <c r="AF9" s="39">
        <v>2</v>
      </c>
      <c r="AG9" s="34">
        <v>0</v>
      </c>
      <c r="AH9" s="22">
        <v>0</v>
      </c>
      <c r="AI9" s="39">
        <v>2</v>
      </c>
      <c r="AJ9" s="44">
        <v>0</v>
      </c>
      <c r="AK9" s="22">
        <v>0</v>
      </c>
      <c r="AL9" s="19">
        <v>0</v>
      </c>
      <c r="AM9" s="23">
        <v>0.2</v>
      </c>
      <c r="AN9" s="23">
        <v>0</v>
      </c>
      <c r="AO9" s="33">
        <v>1</v>
      </c>
      <c r="AP9" s="33">
        <v>0</v>
      </c>
      <c r="AQ9" s="22">
        <v>0</v>
      </c>
      <c r="AR9" s="33">
        <v>1</v>
      </c>
      <c r="AS9" s="33">
        <v>0</v>
      </c>
      <c r="AT9" s="22">
        <v>0</v>
      </c>
      <c r="AU9" s="19">
        <v>0</v>
      </c>
      <c r="AV9" s="23">
        <v>0.15</v>
      </c>
      <c r="AW9" s="23">
        <v>0</v>
      </c>
      <c r="AX9" s="33">
        <v>3</v>
      </c>
      <c r="AY9" s="38">
        <v>4</v>
      </c>
      <c r="AZ9" s="22">
        <v>1.3333333333333335</v>
      </c>
      <c r="BA9" s="33">
        <v>4</v>
      </c>
      <c r="BB9" s="38">
        <v>3</v>
      </c>
      <c r="BC9" s="22">
        <v>0.75</v>
      </c>
      <c r="BD9" s="33">
        <v>2</v>
      </c>
      <c r="BE9" s="38">
        <v>2</v>
      </c>
      <c r="BF9" s="22">
        <v>1</v>
      </c>
      <c r="BG9" s="19">
        <v>1.027777777777778</v>
      </c>
      <c r="BH9" s="23">
        <v>0.1</v>
      </c>
      <c r="BI9" s="23">
        <v>0.1027777777777778</v>
      </c>
      <c r="BJ9" s="33">
        <v>2</v>
      </c>
      <c r="BK9" s="38">
        <v>2</v>
      </c>
      <c r="BL9" s="22">
        <v>1</v>
      </c>
      <c r="BM9" s="33">
        <v>1</v>
      </c>
      <c r="BN9" s="33">
        <v>1</v>
      </c>
      <c r="BO9" s="22">
        <v>1</v>
      </c>
      <c r="BP9" s="19">
        <v>1</v>
      </c>
      <c r="BQ9" s="23">
        <v>0.1</v>
      </c>
      <c r="BR9" s="23">
        <v>0.1</v>
      </c>
      <c r="BS9" s="61">
        <v>0.40555555555555556</v>
      </c>
      <c r="BT9" s="62">
        <v>0.4055555555555556</v>
      </c>
    </row>
    <row r="10" spans="1:72" s="63" customFormat="1" ht="19.5" customHeight="1">
      <c r="A10" s="31"/>
      <c r="B10" s="48" t="s">
        <v>51</v>
      </c>
      <c r="C10" s="48" t="s">
        <v>50</v>
      </c>
      <c r="D10" s="57">
        <v>0.75</v>
      </c>
      <c r="E10" s="55">
        <v>2</v>
      </c>
      <c r="F10" s="50">
        <v>0</v>
      </c>
      <c r="G10" s="26">
        <v>0</v>
      </c>
      <c r="H10" s="55">
        <v>2</v>
      </c>
      <c r="I10" s="50">
        <v>0</v>
      </c>
      <c r="J10" s="26">
        <v>0</v>
      </c>
      <c r="K10" s="64">
        <v>0</v>
      </c>
      <c r="L10" s="26">
        <v>0.45</v>
      </c>
      <c r="M10" s="26">
        <v>0</v>
      </c>
      <c r="N10" s="55">
        <v>1</v>
      </c>
      <c r="O10" s="50">
        <v>0</v>
      </c>
      <c r="P10" s="26">
        <v>0</v>
      </c>
      <c r="Q10" s="55">
        <v>3</v>
      </c>
      <c r="R10" s="50">
        <v>0</v>
      </c>
      <c r="S10" s="26">
        <v>0</v>
      </c>
      <c r="T10" s="55">
        <v>1</v>
      </c>
      <c r="U10" s="50">
        <v>0</v>
      </c>
      <c r="V10" s="26">
        <v>0</v>
      </c>
      <c r="W10" s="55">
        <v>1</v>
      </c>
      <c r="X10" s="56">
        <v>0</v>
      </c>
      <c r="Y10" s="26">
        <v>0</v>
      </c>
      <c r="Z10" s="60">
        <v>1</v>
      </c>
      <c r="AA10" s="59">
        <v>0</v>
      </c>
      <c r="AB10" s="26">
        <v>0</v>
      </c>
      <c r="AC10" s="60">
        <v>1</v>
      </c>
      <c r="AD10" s="58">
        <v>0</v>
      </c>
      <c r="AE10" s="26">
        <v>0</v>
      </c>
      <c r="AF10" s="60">
        <v>2</v>
      </c>
      <c r="AG10" s="58">
        <v>0</v>
      </c>
      <c r="AH10" s="26">
        <v>0</v>
      </c>
      <c r="AI10" s="60">
        <v>2</v>
      </c>
      <c r="AJ10" s="54">
        <v>0</v>
      </c>
      <c r="AK10" s="26">
        <v>0</v>
      </c>
      <c r="AL10" s="64">
        <v>0</v>
      </c>
      <c r="AM10" s="26">
        <v>0.2</v>
      </c>
      <c r="AN10" s="26">
        <v>0</v>
      </c>
      <c r="AO10" s="55">
        <v>1</v>
      </c>
      <c r="AP10" s="55">
        <v>0</v>
      </c>
      <c r="AQ10" s="26">
        <v>0</v>
      </c>
      <c r="AR10" s="55">
        <v>1</v>
      </c>
      <c r="AS10" s="55">
        <v>0</v>
      </c>
      <c r="AT10" s="26">
        <v>0</v>
      </c>
      <c r="AU10" s="64">
        <v>0</v>
      </c>
      <c r="AV10" s="26">
        <v>0.15</v>
      </c>
      <c r="AW10" s="26">
        <v>0</v>
      </c>
      <c r="AX10" s="55">
        <v>3</v>
      </c>
      <c r="AY10" s="50">
        <v>4</v>
      </c>
      <c r="AZ10" s="26">
        <v>1.3333333333333335</v>
      </c>
      <c r="BA10" s="55">
        <v>4</v>
      </c>
      <c r="BB10" s="50">
        <v>3</v>
      </c>
      <c r="BC10" s="26">
        <v>0.75</v>
      </c>
      <c r="BD10" s="55">
        <v>2</v>
      </c>
      <c r="BE10" s="50">
        <v>1</v>
      </c>
      <c r="BF10" s="26">
        <v>0.5</v>
      </c>
      <c r="BG10" s="64">
        <v>0.8611111111111112</v>
      </c>
      <c r="BH10" s="26">
        <v>0.1</v>
      </c>
      <c r="BI10" s="26">
        <v>0.08611111111111112</v>
      </c>
      <c r="BJ10" s="55">
        <v>2</v>
      </c>
      <c r="BK10" s="50">
        <v>2</v>
      </c>
      <c r="BL10" s="26">
        <v>1</v>
      </c>
      <c r="BM10" s="55">
        <v>1</v>
      </c>
      <c r="BN10" s="55">
        <v>1</v>
      </c>
      <c r="BO10" s="26">
        <v>1</v>
      </c>
      <c r="BP10" s="64">
        <v>1</v>
      </c>
      <c r="BQ10" s="26">
        <v>0.1</v>
      </c>
      <c r="BR10" s="26">
        <v>0.1</v>
      </c>
      <c r="BS10" s="64">
        <v>0.37222222222222223</v>
      </c>
      <c r="BT10" s="64">
        <v>0.37222222222222223</v>
      </c>
    </row>
    <row r="11" spans="1:72" s="63" customFormat="1" ht="18" customHeight="1">
      <c r="A11" s="31">
        <v>4</v>
      </c>
      <c r="B11" s="35" t="s">
        <v>52</v>
      </c>
      <c r="C11" s="35" t="s">
        <v>53</v>
      </c>
      <c r="D11" s="37">
        <v>1</v>
      </c>
      <c r="E11" s="33">
        <v>2</v>
      </c>
      <c r="F11" s="38">
        <v>0</v>
      </c>
      <c r="G11" s="22">
        <v>0</v>
      </c>
      <c r="H11" s="33">
        <v>2</v>
      </c>
      <c r="I11" s="38">
        <v>0</v>
      </c>
      <c r="J11" s="22">
        <v>0</v>
      </c>
      <c r="K11" s="19">
        <v>0</v>
      </c>
      <c r="L11" s="23">
        <v>0.45</v>
      </c>
      <c r="M11" s="23">
        <v>0</v>
      </c>
      <c r="N11" s="38">
        <v>1</v>
      </c>
      <c r="O11" s="38">
        <v>0</v>
      </c>
      <c r="P11" s="22">
        <v>0</v>
      </c>
      <c r="Q11" s="33">
        <v>3</v>
      </c>
      <c r="R11" s="38">
        <v>0</v>
      </c>
      <c r="S11" s="22">
        <v>0</v>
      </c>
      <c r="T11" s="38">
        <v>1</v>
      </c>
      <c r="U11" s="38">
        <v>0</v>
      </c>
      <c r="V11" s="22">
        <v>0</v>
      </c>
      <c r="W11" s="39">
        <v>1</v>
      </c>
      <c r="X11" s="40">
        <v>1</v>
      </c>
      <c r="Y11" s="22">
        <v>1</v>
      </c>
      <c r="Z11" s="39">
        <v>1</v>
      </c>
      <c r="AA11" s="42">
        <v>2</v>
      </c>
      <c r="AB11" s="22">
        <v>2</v>
      </c>
      <c r="AC11" s="39">
        <v>1</v>
      </c>
      <c r="AD11" s="43">
        <v>0</v>
      </c>
      <c r="AE11" s="22">
        <v>0</v>
      </c>
      <c r="AF11" s="39">
        <v>2</v>
      </c>
      <c r="AG11" s="43">
        <v>0</v>
      </c>
      <c r="AH11" s="22">
        <v>0</v>
      </c>
      <c r="AI11" s="39">
        <v>2</v>
      </c>
      <c r="AJ11" s="44">
        <v>0</v>
      </c>
      <c r="AK11" s="22">
        <v>0</v>
      </c>
      <c r="AL11" s="19">
        <v>0.375</v>
      </c>
      <c r="AM11" s="23">
        <v>0.2</v>
      </c>
      <c r="AN11" s="23">
        <v>0.07500000000000001</v>
      </c>
      <c r="AO11" s="33">
        <v>1</v>
      </c>
      <c r="AP11" s="33">
        <v>0</v>
      </c>
      <c r="AQ11" s="22">
        <v>0</v>
      </c>
      <c r="AR11" s="33">
        <v>1</v>
      </c>
      <c r="AS11" s="33">
        <v>0</v>
      </c>
      <c r="AT11" s="22">
        <v>0</v>
      </c>
      <c r="AU11" s="19">
        <v>0</v>
      </c>
      <c r="AV11" s="23">
        <v>0.15</v>
      </c>
      <c r="AW11" s="23">
        <v>0</v>
      </c>
      <c r="AX11" s="33">
        <v>3</v>
      </c>
      <c r="AY11" s="38">
        <v>0</v>
      </c>
      <c r="AZ11" s="22">
        <v>0</v>
      </c>
      <c r="BA11" s="33">
        <v>4</v>
      </c>
      <c r="BB11" s="38">
        <v>3</v>
      </c>
      <c r="BC11" s="22">
        <v>0.75</v>
      </c>
      <c r="BD11" s="33">
        <v>2</v>
      </c>
      <c r="BE11" s="38">
        <v>2</v>
      </c>
      <c r="BF11" s="22">
        <v>1</v>
      </c>
      <c r="BG11" s="19">
        <v>0.5833333333333334</v>
      </c>
      <c r="BH11" s="23">
        <v>0.1</v>
      </c>
      <c r="BI11" s="23">
        <v>0.05833333333333334</v>
      </c>
      <c r="BJ11" s="33">
        <v>2</v>
      </c>
      <c r="BK11" s="38">
        <v>0</v>
      </c>
      <c r="BL11" s="22">
        <v>0</v>
      </c>
      <c r="BM11" s="33">
        <v>1</v>
      </c>
      <c r="BN11" s="33">
        <v>0</v>
      </c>
      <c r="BO11" s="22">
        <v>0</v>
      </c>
      <c r="BP11" s="19">
        <v>0</v>
      </c>
      <c r="BQ11" s="23">
        <v>0.1</v>
      </c>
      <c r="BR11" s="23">
        <v>0</v>
      </c>
      <c r="BS11" s="61">
        <v>0.19166666666666668</v>
      </c>
      <c r="BT11" s="62">
        <v>0.2666666666666667</v>
      </c>
    </row>
    <row r="12" spans="1:72" s="63" customFormat="1" ht="20.25" customHeight="1">
      <c r="A12" s="31"/>
      <c r="B12" s="48" t="s">
        <v>52</v>
      </c>
      <c r="C12" s="48" t="s">
        <v>53</v>
      </c>
      <c r="D12" s="49">
        <v>1</v>
      </c>
      <c r="E12" s="55">
        <v>2</v>
      </c>
      <c r="F12" s="50">
        <v>0</v>
      </c>
      <c r="G12" s="26">
        <v>0</v>
      </c>
      <c r="H12" s="55">
        <v>2</v>
      </c>
      <c r="I12" s="50">
        <v>0</v>
      </c>
      <c r="J12" s="26">
        <v>0</v>
      </c>
      <c r="K12" s="64">
        <v>0</v>
      </c>
      <c r="L12" s="26">
        <v>0.45</v>
      </c>
      <c r="M12" s="26">
        <v>0</v>
      </c>
      <c r="N12" s="50">
        <v>1</v>
      </c>
      <c r="O12" s="50">
        <v>0</v>
      </c>
      <c r="P12" s="26">
        <v>0</v>
      </c>
      <c r="Q12" s="55">
        <v>3</v>
      </c>
      <c r="R12" s="50">
        <v>0</v>
      </c>
      <c r="S12" s="26">
        <v>0</v>
      </c>
      <c r="T12" s="50">
        <v>1</v>
      </c>
      <c r="U12" s="50">
        <v>0</v>
      </c>
      <c r="V12" s="26">
        <v>0</v>
      </c>
      <c r="W12" s="60">
        <v>1</v>
      </c>
      <c r="X12" s="51">
        <v>1</v>
      </c>
      <c r="Y12" s="26">
        <v>1</v>
      </c>
      <c r="Z12" s="60">
        <v>1</v>
      </c>
      <c r="AA12" s="52">
        <v>2</v>
      </c>
      <c r="AB12" s="26">
        <v>2</v>
      </c>
      <c r="AC12" s="60">
        <v>1</v>
      </c>
      <c r="AD12" s="53">
        <v>0</v>
      </c>
      <c r="AE12" s="26">
        <v>0</v>
      </c>
      <c r="AF12" s="60">
        <v>2</v>
      </c>
      <c r="AG12" s="53">
        <v>0</v>
      </c>
      <c r="AH12" s="26">
        <v>0</v>
      </c>
      <c r="AI12" s="60">
        <v>2</v>
      </c>
      <c r="AJ12" s="54">
        <v>0</v>
      </c>
      <c r="AK12" s="26">
        <v>0</v>
      </c>
      <c r="AL12" s="64">
        <v>0.375</v>
      </c>
      <c r="AM12" s="26">
        <v>0.2</v>
      </c>
      <c r="AN12" s="26">
        <v>0.07500000000000001</v>
      </c>
      <c r="AO12" s="55">
        <v>1</v>
      </c>
      <c r="AP12" s="55">
        <v>0</v>
      </c>
      <c r="AQ12" s="26">
        <v>0</v>
      </c>
      <c r="AR12" s="55">
        <v>1</v>
      </c>
      <c r="AS12" s="55">
        <v>0</v>
      </c>
      <c r="AT12" s="26">
        <v>0</v>
      </c>
      <c r="AU12" s="64">
        <v>0</v>
      </c>
      <c r="AV12" s="26">
        <v>0.15</v>
      </c>
      <c r="AW12" s="26">
        <v>0</v>
      </c>
      <c r="AX12" s="55">
        <v>3</v>
      </c>
      <c r="AY12" s="50">
        <v>0</v>
      </c>
      <c r="AZ12" s="26">
        <v>0</v>
      </c>
      <c r="BA12" s="55">
        <v>4</v>
      </c>
      <c r="BB12" s="50">
        <v>3</v>
      </c>
      <c r="BC12" s="26">
        <v>0.75</v>
      </c>
      <c r="BD12" s="55">
        <v>2</v>
      </c>
      <c r="BE12" s="50">
        <v>2</v>
      </c>
      <c r="BF12" s="26">
        <v>1</v>
      </c>
      <c r="BG12" s="64">
        <v>0.5833333333333334</v>
      </c>
      <c r="BH12" s="26">
        <v>0.1</v>
      </c>
      <c r="BI12" s="26">
        <v>0.05833333333333334</v>
      </c>
      <c r="BJ12" s="55">
        <v>2</v>
      </c>
      <c r="BK12" s="50">
        <v>0</v>
      </c>
      <c r="BL12" s="26">
        <v>0</v>
      </c>
      <c r="BM12" s="55">
        <v>1</v>
      </c>
      <c r="BN12" s="55">
        <v>0</v>
      </c>
      <c r="BO12" s="26">
        <v>0</v>
      </c>
      <c r="BP12" s="64">
        <v>0</v>
      </c>
      <c r="BQ12" s="26">
        <v>0.1</v>
      </c>
      <c r="BR12" s="26">
        <v>0</v>
      </c>
      <c r="BS12" s="64">
        <v>0.19166666666666668</v>
      </c>
      <c r="BT12" s="64">
        <v>0.2666666666666667</v>
      </c>
    </row>
    <row r="13" spans="1:72" s="63" customFormat="1" ht="15.75">
      <c r="A13" s="31">
        <v>5</v>
      </c>
      <c r="B13" s="35" t="s">
        <v>54</v>
      </c>
      <c r="C13" s="30" t="s">
        <v>53</v>
      </c>
      <c r="D13" s="31">
        <v>1</v>
      </c>
      <c r="E13" s="33">
        <v>2</v>
      </c>
      <c r="F13" s="38">
        <v>0</v>
      </c>
      <c r="G13" s="22">
        <v>0</v>
      </c>
      <c r="H13" s="33">
        <v>2</v>
      </c>
      <c r="I13" s="38">
        <v>0</v>
      </c>
      <c r="J13" s="22">
        <v>0</v>
      </c>
      <c r="K13" s="19">
        <v>0</v>
      </c>
      <c r="L13" s="23">
        <v>0.45</v>
      </c>
      <c r="M13" s="23">
        <v>0</v>
      </c>
      <c r="N13" s="38">
        <v>1</v>
      </c>
      <c r="O13" s="38">
        <v>0</v>
      </c>
      <c r="P13" s="22">
        <v>0</v>
      </c>
      <c r="Q13" s="33">
        <v>3</v>
      </c>
      <c r="R13" s="38">
        <v>0</v>
      </c>
      <c r="S13" s="22">
        <v>0</v>
      </c>
      <c r="T13" s="38">
        <v>1</v>
      </c>
      <c r="U13" s="38">
        <v>0</v>
      </c>
      <c r="V13" s="22">
        <v>0</v>
      </c>
      <c r="W13" s="39">
        <v>1</v>
      </c>
      <c r="X13" s="40">
        <v>0</v>
      </c>
      <c r="Y13" s="22">
        <v>0</v>
      </c>
      <c r="Z13" s="39">
        <v>1</v>
      </c>
      <c r="AA13" s="42">
        <v>2</v>
      </c>
      <c r="AB13" s="22">
        <v>2</v>
      </c>
      <c r="AC13" s="39">
        <v>1</v>
      </c>
      <c r="AD13" s="43">
        <v>0</v>
      </c>
      <c r="AE13" s="22">
        <v>0</v>
      </c>
      <c r="AF13" s="39">
        <v>2</v>
      </c>
      <c r="AG13" s="43">
        <v>0</v>
      </c>
      <c r="AH13" s="22">
        <v>0</v>
      </c>
      <c r="AI13" s="39">
        <v>2</v>
      </c>
      <c r="AJ13" s="44">
        <v>0</v>
      </c>
      <c r="AK13" s="22">
        <v>0</v>
      </c>
      <c r="AL13" s="19">
        <v>0.25</v>
      </c>
      <c r="AM13" s="23">
        <v>0.2</v>
      </c>
      <c r="AN13" s="23">
        <v>0.05</v>
      </c>
      <c r="AO13" s="33">
        <v>1</v>
      </c>
      <c r="AP13" s="33">
        <v>0</v>
      </c>
      <c r="AQ13" s="22">
        <v>0</v>
      </c>
      <c r="AR13" s="33">
        <v>1</v>
      </c>
      <c r="AS13" s="33">
        <v>0</v>
      </c>
      <c r="AT13" s="22">
        <v>0</v>
      </c>
      <c r="AU13" s="19">
        <v>0</v>
      </c>
      <c r="AV13" s="23">
        <v>0.15</v>
      </c>
      <c r="AW13" s="23">
        <v>0</v>
      </c>
      <c r="AX13" s="33">
        <v>3</v>
      </c>
      <c r="AY13" s="38">
        <v>2</v>
      </c>
      <c r="AZ13" s="22">
        <v>0.6666666666666667</v>
      </c>
      <c r="BA13" s="33">
        <v>4</v>
      </c>
      <c r="BB13" s="38">
        <v>0</v>
      </c>
      <c r="BC13" s="22">
        <v>0</v>
      </c>
      <c r="BD13" s="33">
        <v>2</v>
      </c>
      <c r="BE13" s="38">
        <v>2</v>
      </c>
      <c r="BF13" s="22">
        <v>1</v>
      </c>
      <c r="BG13" s="19">
        <v>0.5555555555555556</v>
      </c>
      <c r="BH13" s="23">
        <v>0.1</v>
      </c>
      <c r="BI13" s="23">
        <v>0.05555555555555556</v>
      </c>
      <c r="BJ13" s="33">
        <v>2</v>
      </c>
      <c r="BK13" s="38">
        <v>0</v>
      </c>
      <c r="BL13" s="22">
        <v>0</v>
      </c>
      <c r="BM13" s="33">
        <v>1</v>
      </c>
      <c r="BN13" s="33">
        <v>0</v>
      </c>
      <c r="BO13" s="22">
        <v>0</v>
      </c>
      <c r="BP13" s="19">
        <v>0</v>
      </c>
      <c r="BQ13" s="23">
        <v>0.1</v>
      </c>
      <c r="BR13" s="23">
        <v>0</v>
      </c>
      <c r="BS13" s="61">
        <v>0.16111111111111112</v>
      </c>
      <c r="BT13" s="62">
        <v>0.21111111111111114</v>
      </c>
    </row>
    <row r="14" spans="1:72" s="63" customFormat="1" ht="15.75">
      <c r="A14" s="31"/>
      <c r="B14" s="48" t="s">
        <v>54</v>
      </c>
      <c r="C14" s="65" t="s">
        <v>53</v>
      </c>
      <c r="D14" s="57">
        <v>1</v>
      </c>
      <c r="E14" s="55">
        <v>2</v>
      </c>
      <c r="F14" s="50">
        <v>0</v>
      </c>
      <c r="G14" s="26">
        <v>0</v>
      </c>
      <c r="H14" s="55">
        <v>2</v>
      </c>
      <c r="I14" s="50">
        <v>0</v>
      </c>
      <c r="J14" s="26">
        <v>0</v>
      </c>
      <c r="K14" s="64">
        <v>0</v>
      </c>
      <c r="L14" s="26">
        <v>0.45</v>
      </c>
      <c r="M14" s="26">
        <v>0</v>
      </c>
      <c r="N14" s="50">
        <v>1</v>
      </c>
      <c r="O14" s="50">
        <v>0</v>
      </c>
      <c r="P14" s="26">
        <v>0</v>
      </c>
      <c r="Q14" s="55">
        <v>3</v>
      </c>
      <c r="R14" s="50">
        <v>0</v>
      </c>
      <c r="S14" s="26">
        <v>0</v>
      </c>
      <c r="T14" s="50">
        <v>1</v>
      </c>
      <c r="U14" s="50">
        <v>0</v>
      </c>
      <c r="V14" s="26">
        <v>0</v>
      </c>
      <c r="W14" s="60">
        <v>1</v>
      </c>
      <c r="X14" s="51">
        <v>0</v>
      </c>
      <c r="Y14" s="26">
        <v>0</v>
      </c>
      <c r="Z14" s="60">
        <v>1</v>
      </c>
      <c r="AA14" s="52">
        <v>2</v>
      </c>
      <c r="AB14" s="26">
        <v>2</v>
      </c>
      <c r="AC14" s="60">
        <v>1</v>
      </c>
      <c r="AD14" s="53">
        <v>0</v>
      </c>
      <c r="AE14" s="26">
        <v>0</v>
      </c>
      <c r="AF14" s="60">
        <v>2</v>
      </c>
      <c r="AG14" s="53">
        <v>0</v>
      </c>
      <c r="AH14" s="26">
        <v>0</v>
      </c>
      <c r="AI14" s="60">
        <v>2</v>
      </c>
      <c r="AJ14" s="54">
        <v>0</v>
      </c>
      <c r="AK14" s="26">
        <v>0</v>
      </c>
      <c r="AL14" s="64">
        <v>0.25</v>
      </c>
      <c r="AM14" s="26">
        <v>0.2</v>
      </c>
      <c r="AN14" s="26">
        <v>0.05</v>
      </c>
      <c r="AO14" s="55">
        <v>1</v>
      </c>
      <c r="AP14" s="55">
        <v>0</v>
      </c>
      <c r="AQ14" s="26">
        <v>0</v>
      </c>
      <c r="AR14" s="55">
        <v>1</v>
      </c>
      <c r="AS14" s="55">
        <v>0</v>
      </c>
      <c r="AT14" s="26">
        <v>0</v>
      </c>
      <c r="AU14" s="64">
        <v>0</v>
      </c>
      <c r="AV14" s="26">
        <v>0.15</v>
      </c>
      <c r="AW14" s="26">
        <v>0</v>
      </c>
      <c r="AX14" s="55">
        <v>3</v>
      </c>
      <c r="AY14" s="50">
        <v>2</v>
      </c>
      <c r="AZ14" s="26">
        <v>0.6666666666666667</v>
      </c>
      <c r="BA14" s="55">
        <v>4</v>
      </c>
      <c r="BB14" s="50">
        <v>4</v>
      </c>
      <c r="BC14" s="26">
        <v>1</v>
      </c>
      <c r="BD14" s="55">
        <v>2</v>
      </c>
      <c r="BE14" s="50">
        <v>1</v>
      </c>
      <c r="BF14" s="26">
        <v>0.5</v>
      </c>
      <c r="BG14" s="64">
        <v>0.7222222222222223</v>
      </c>
      <c r="BH14" s="26">
        <v>0.1</v>
      </c>
      <c r="BI14" s="26">
        <v>0.07222222222222223</v>
      </c>
      <c r="BJ14" s="55">
        <v>2</v>
      </c>
      <c r="BK14" s="50">
        <v>0</v>
      </c>
      <c r="BL14" s="26">
        <v>0</v>
      </c>
      <c r="BM14" s="55">
        <v>1</v>
      </c>
      <c r="BN14" s="55">
        <v>0</v>
      </c>
      <c r="BO14" s="26">
        <v>0</v>
      </c>
      <c r="BP14" s="64">
        <v>0</v>
      </c>
      <c r="BQ14" s="26">
        <v>0.1</v>
      </c>
      <c r="BR14" s="26">
        <v>0</v>
      </c>
      <c r="BS14" s="64">
        <v>0.19444444444444448</v>
      </c>
      <c r="BT14" s="64">
        <v>0.24444444444444446</v>
      </c>
    </row>
    <row r="15" spans="1:72" ht="16.5" customHeight="1">
      <c r="A15" s="175">
        <v>6</v>
      </c>
      <c r="B15" s="176" t="s">
        <v>63</v>
      </c>
      <c r="C15" s="176" t="s">
        <v>50</v>
      </c>
      <c r="D15" s="177">
        <v>1</v>
      </c>
      <c r="E15" s="164">
        <v>2</v>
      </c>
      <c r="F15" s="164">
        <v>0</v>
      </c>
      <c r="G15" s="165">
        <f>((F15*100)/E15)/100</f>
        <v>0</v>
      </c>
      <c r="H15" s="164">
        <v>2</v>
      </c>
      <c r="I15" s="164">
        <v>0</v>
      </c>
      <c r="J15" s="165">
        <f>((I15*100)/H15)/100</f>
        <v>0</v>
      </c>
      <c r="K15" s="166">
        <f>(J15+G15)/2</f>
        <v>0</v>
      </c>
      <c r="L15" s="167">
        <v>0.45</v>
      </c>
      <c r="M15" s="167">
        <f>K15*L15</f>
        <v>0</v>
      </c>
      <c r="N15" s="164">
        <v>1</v>
      </c>
      <c r="O15" s="164">
        <v>1</v>
      </c>
      <c r="P15" s="165">
        <f>((O15*100)/N15)/100</f>
        <v>1</v>
      </c>
      <c r="Q15" s="164">
        <v>3</v>
      </c>
      <c r="R15" s="164">
        <v>0</v>
      </c>
      <c r="S15" s="165">
        <f>((R15*100)/Q15)/100</f>
        <v>0</v>
      </c>
      <c r="T15" s="164">
        <v>1</v>
      </c>
      <c r="U15" s="164">
        <v>0</v>
      </c>
      <c r="V15" s="165">
        <f>((U15*100)/T15)/100</f>
        <v>0</v>
      </c>
      <c r="W15" s="168">
        <v>1</v>
      </c>
      <c r="X15" s="168">
        <v>0</v>
      </c>
      <c r="Y15" s="165">
        <f>((X15*100)/W15)/100</f>
        <v>0</v>
      </c>
      <c r="Z15" s="168">
        <v>1</v>
      </c>
      <c r="AA15" s="178">
        <v>0</v>
      </c>
      <c r="AB15" s="165">
        <f>((AA15*100)/Z15)/100</f>
        <v>0</v>
      </c>
      <c r="AC15" s="168">
        <v>1</v>
      </c>
      <c r="AD15" s="179">
        <v>0</v>
      </c>
      <c r="AE15" s="165">
        <f>((AD15*100)/AC15)/100</f>
        <v>0</v>
      </c>
      <c r="AF15" s="168">
        <v>2</v>
      </c>
      <c r="AG15" s="179">
        <v>0</v>
      </c>
      <c r="AH15" s="165">
        <f>((AG15*100)/AF15)/100</f>
        <v>0</v>
      </c>
      <c r="AI15" s="168">
        <v>2</v>
      </c>
      <c r="AJ15" s="168">
        <v>0</v>
      </c>
      <c r="AK15" s="165">
        <f>((AJ15*100)/AI15)/100</f>
        <v>0</v>
      </c>
      <c r="AL15" s="166">
        <f>(AK15+V15+S15+P15+AB15+Y15+AH15+AE15)/8</f>
        <v>0.125</v>
      </c>
      <c r="AM15" s="167">
        <v>0.2</v>
      </c>
      <c r="AN15" s="167">
        <f>AL15*AM15</f>
        <v>0.025</v>
      </c>
      <c r="AO15" s="164">
        <v>1</v>
      </c>
      <c r="AP15" s="164">
        <v>0</v>
      </c>
      <c r="AQ15" s="165">
        <f>((AP15*100)/AO15)/100</f>
        <v>0</v>
      </c>
      <c r="AR15" s="164">
        <v>1</v>
      </c>
      <c r="AS15" s="164">
        <v>0</v>
      </c>
      <c r="AT15" s="165">
        <f>((AS15*100)/AR15)/100</f>
        <v>0</v>
      </c>
      <c r="AU15" s="166">
        <f>(AT15+AQ15)/2</f>
        <v>0</v>
      </c>
      <c r="AV15" s="167">
        <v>0.15</v>
      </c>
      <c r="AW15" s="167">
        <f>AU15*AV15</f>
        <v>0</v>
      </c>
      <c r="AX15" s="164">
        <v>3</v>
      </c>
      <c r="AY15" s="164">
        <v>3</v>
      </c>
      <c r="AZ15" s="165">
        <f>((AY15*100)/AX15)/100</f>
        <v>1</v>
      </c>
      <c r="BA15" s="164">
        <v>4</v>
      </c>
      <c r="BB15" s="164">
        <v>3</v>
      </c>
      <c r="BC15" s="165">
        <f>((BB15*100)/BA15)/100</f>
        <v>0.75</v>
      </c>
      <c r="BD15" s="164">
        <v>2</v>
      </c>
      <c r="BE15" s="164">
        <v>2</v>
      </c>
      <c r="BF15" s="165">
        <f>((BE15*100)/BD15)/100</f>
        <v>1</v>
      </c>
      <c r="BG15" s="166">
        <f>(BF15+BC15+AZ15)/3</f>
        <v>0.9166666666666666</v>
      </c>
      <c r="BH15" s="167">
        <v>0.1</v>
      </c>
      <c r="BI15" s="167">
        <f>BG15*BH15</f>
        <v>0.09166666666666667</v>
      </c>
      <c r="BJ15" s="164">
        <v>2</v>
      </c>
      <c r="BK15" s="164">
        <v>2</v>
      </c>
      <c r="BL15" s="165">
        <f>((BK15*100)/BJ15)/100</f>
        <v>1</v>
      </c>
      <c r="BM15" s="164">
        <v>1</v>
      </c>
      <c r="BN15" s="164">
        <v>1</v>
      </c>
      <c r="BO15" s="165">
        <f>((BN15*100)/BM15)/100</f>
        <v>1</v>
      </c>
      <c r="BP15" s="166">
        <f>(BO15+BL15)/2</f>
        <v>1</v>
      </c>
      <c r="BQ15" s="167">
        <v>0.1</v>
      </c>
      <c r="BR15" s="167">
        <f>BP15*BQ15</f>
        <v>0.1</v>
      </c>
      <c r="BS15" s="169">
        <f>(BP15+BG15+AU15+AL15+K15)/5</f>
        <v>0.4083333333333333</v>
      </c>
      <c r="BT15" s="170">
        <f>(BR15+BI15+AW15+AN15+M15)*2</f>
        <v>0.43333333333333335</v>
      </c>
    </row>
    <row r="16" spans="2:72" ht="16.5" customHeight="1">
      <c r="B16" s="180" t="s">
        <v>63</v>
      </c>
      <c r="C16" s="180" t="s">
        <v>50</v>
      </c>
      <c r="D16" s="181">
        <v>1</v>
      </c>
      <c r="E16" s="171">
        <v>2</v>
      </c>
      <c r="F16" s="171">
        <v>2</v>
      </c>
      <c r="G16" s="172">
        <f>((F16*100)/E16)/100</f>
        <v>1</v>
      </c>
      <c r="H16" s="171">
        <v>2</v>
      </c>
      <c r="I16" s="171">
        <v>0</v>
      </c>
      <c r="J16" s="172">
        <f>((I16*100)/H16)/100</f>
        <v>0</v>
      </c>
      <c r="K16" s="173">
        <f>(J16+G16)/2</f>
        <v>0.5</v>
      </c>
      <c r="L16" s="172">
        <v>0.45</v>
      </c>
      <c r="M16" s="172">
        <f>K16*L16</f>
        <v>0.225</v>
      </c>
      <c r="N16" s="171">
        <v>1</v>
      </c>
      <c r="O16" s="171">
        <v>1</v>
      </c>
      <c r="P16" s="172">
        <f>((O16*100)/N16)/100</f>
        <v>1</v>
      </c>
      <c r="Q16" s="171">
        <v>3</v>
      </c>
      <c r="R16" s="171">
        <v>0</v>
      </c>
      <c r="S16" s="172">
        <f>((R16*100)/Q16)/100</f>
        <v>0</v>
      </c>
      <c r="T16" s="171">
        <v>1</v>
      </c>
      <c r="U16" s="171">
        <v>0</v>
      </c>
      <c r="V16" s="172">
        <f>((U16*100)/T16)/100</f>
        <v>0</v>
      </c>
      <c r="W16" s="174">
        <v>1</v>
      </c>
      <c r="X16" s="174">
        <v>0</v>
      </c>
      <c r="Y16" s="172">
        <f>((X16*100)/W16)/100</f>
        <v>0</v>
      </c>
      <c r="Z16" s="174">
        <v>1</v>
      </c>
      <c r="AA16" s="182">
        <v>0</v>
      </c>
      <c r="AB16" s="172">
        <f>((AA16*100)/Z16)/100</f>
        <v>0</v>
      </c>
      <c r="AC16" s="174">
        <v>1</v>
      </c>
      <c r="AD16" s="183">
        <v>0</v>
      </c>
      <c r="AE16" s="172">
        <f>((AD16*100)/AC16)/100</f>
        <v>0</v>
      </c>
      <c r="AF16" s="174">
        <v>2</v>
      </c>
      <c r="AG16" s="183">
        <v>0</v>
      </c>
      <c r="AH16" s="172">
        <f>((AG16*100)/AF16)/100</f>
        <v>0</v>
      </c>
      <c r="AI16" s="174">
        <v>2</v>
      </c>
      <c r="AJ16" s="174">
        <v>0</v>
      </c>
      <c r="AK16" s="172">
        <f>((AJ16*100)/AI16)/100</f>
        <v>0</v>
      </c>
      <c r="AL16" s="173">
        <f>(AK16+V16+S16+P16+AB16+Y16+AH16+AE16)/8</f>
        <v>0.125</v>
      </c>
      <c r="AM16" s="172">
        <v>0.2</v>
      </c>
      <c r="AN16" s="172">
        <f>AL16*AM16</f>
        <v>0.025</v>
      </c>
      <c r="AO16" s="171">
        <v>1</v>
      </c>
      <c r="AP16" s="171">
        <v>0</v>
      </c>
      <c r="AQ16" s="172">
        <f>((AP16*100)/AO16)/100</f>
        <v>0</v>
      </c>
      <c r="AR16" s="171">
        <v>1</v>
      </c>
      <c r="AS16" s="171">
        <v>0</v>
      </c>
      <c r="AT16" s="172">
        <f>((AS16*100)/AR16)/100</f>
        <v>0</v>
      </c>
      <c r="AU16" s="173">
        <f>(AT16+AQ16)/2</f>
        <v>0</v>
      </c>
      <c r="AV16" s="172">
        <v>0.15</v>
      </c>
      <c r="AW16" s="172">
        <f>AU16*AV16</f>
        <v>0</v>
      </c>
      <c r="AX16" s="171">
        <v>3</v>
      </c>
      <c r="AY16" s="171">
        <v>3</v>
      </c>
      <c r="AZ16" s="172">
        <f>((AY16*100)/AX16)/100</f>
        <v>1</v>
      </c>
      <c r="BA16" s="171">
        <v>4</v>
      </c>
      <c r="BB16" s="171">
        <v>3</v>
      </c>
      <c r="BC16" s="172">
        <f>((BB16*100)/BA16)/100</f>
        <v>0.75</v>
      </c>
      <c r="BD16" s="171">
        <v>2</v>
      </c>
      <c r="BE16" s="171">
        <v>2</v>
      </c>
      <c r="BF16" s="172">
        <f>((BE16*100)/BD16)/100</f>
        <v>1</v>
      </c>
      <c r="BG16" s="173">
        <f>(BF16+BC16+AZ16)/3</f>
        <v>0.9166666666666666</v>
      </c>
      <c r="BH16" s="172">
        <v>0.1</v>
      </c>
      <c r="BI16" s="172">
        <f>BG16*BH16</f>
        <v>0.09166666666666667</v>
      </c>
      <c r="BJ16" s="171">
        <v>2</v>
      </c>
      <c r="BK16" s="171">
        <v>2</v>
      </c>
      <c r="BL16" s="172">
        <f>((BK16*100)/BJ16)/100</f>
        <v>1</v>
      </c>
      <c r="BM16" s="171">
        <v>1</v>
      </c>
      <c r="BN16" s="171">
        <v>1</v>
      </c>
      <c r="BO16" s="172">
        <f>((BN16*100)/BM16)/100</f>
        <v>1</v>
      </c>
      <c r="BP16" s="173">
        <f>(BO16+BL16)/2</f>
        <v>1</v>
      </c>
      <c r="BQ16" s="172">
        <v>0.1</v>
      </c>
      <c r="BR16" s="172">
        <f>BP16*BQ16</f>
        <v>0.1</v>
      </c>
      <c r="BS16" s="173">
        <f>(BP16+BG16+AU16+AL16+K16)/5</f>
        <v>0.5083333333333333</v>
      </c>
      <c r="BT16" s="173">
        <f>(BR16+BI16+AW16+AN16+M16)*2</f>
        <v>0.8833333333333333</v>
      </c>
    </row>
  </sheetData>
  <sheetProtection/>
  <mergeCells count="34">
    <mergeCell ref="BT1:BT3"/>
    <mergeCell ref="BS1:BS3"/>
    <mergeCell ref="BM3:BO3"/>
    <mergeCell ref="BG2:BI3"/>
    <mergeCell ref="BJ3:BL3"/>
    <mergeCell ref="BP2:BR3"/>
    <mergeCell ref="BJ2:BO2"/>
    <mergeCell ref="D2:D4"/>
    <mergeCell ref="C2:C4"/>
    <mergeCell ref="B2:B4"/>
    <mergeCell ref="A2:A4"/>
    <mergeCell ref="A1:BR1"/>
    <mergeCell ref="K2:M3"/>
    <mergeCell ref="E2:J2"/>
    <mergeCell ref="E3:G3"/>
    <mergeCell ref="H3:J3"/>
    <mergeCell ref="W3:Y3"/>
    <mergeCell ref="BA3:BC3"/>
    <mergeCell ref="AX3:AZ3"/>
    <mergeCell ref="AU2:AW3"/>
    <mergeCell ref="AR3:AT3"/>
    <mergeCell ref="AO2:AT2"/>
    <mergeCell ref="T3:V3"/>
    <mergeCell ref="AO3:AQ3"/>
    <mergeCell ref="AX2:BF2"/>
    <mergeCell ref="BD3:BF3"/>
    <mergeCell ref="Q3:S3"/>
    <mergeCell ref="N3:P3"/>
    <mergeCell ref="N2:AK2"/>
    <mergeCell ref="AL2:AN3"/>
    <mergeCell ref="AI3:AK3"/>
    <mergeCell ref="AF3:AH3"/>
    <mergeCell ref="Z3:AB3"/>
    <mergeCell ref="AC3:A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6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9.00390625" style="0" customWidth="1"/>
    <col min="3" max="3" width="23.7109375" style="0" customWidth="1"/>
  </cols>
  <sheetData>
    <row r="1" spans="1:69" s="66" customFormat="1" ht="20.25">
      <c r="A1" s="149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1"/>
      <c r="BP1" s="159" t="s">
        <v>1</v>
      </c>
      <c r="BQ1" s="159" t="s">
        <v>2</v>
      </c>
    </row>
    <row r="2" spans="1:69" s="66" customFormat="1" ht="18.75">
      <c r="A2" s="163" t="s">
        <v>3</v>
      </c>
      <c r="B2" s="163" t="s">
        <v>4</v>
      </c>
      <c r="C2" s="146" t="s">
        <v>5</v>
      </c>
      <c r="D2" s="131" t="s">
        <v>6</v>
      </c>
      <c r="E2" s="158" t="s">
        <v>7</v>
      </c>
      <c r="F2" s="158"/>
      <c r="G2" s="158"/>
      <c r="H2" s="158"/>
      <c r="I2" s="158"/>
      <c r="J2" s="158"/>
      <c r="K2" s="162" t="s">
        <v>8</v>
      </c>
      <c r="L2" s="162"/>
      <c r="M2" s="162"/>
      <c r="N2" s="122" t="s">
        <v>9</v>
      </c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4"/>
      <c r="AL2" s="125" t="s">
        <v>10</v>
      </c>
      <c r="AM2" s="126"/>
      <c r="AN2" s="127"/>
      <c r="AO2" s="122" t="s">
        <v>39</v>
      </c>
      <c r="AP2" s="123"/>
      <c r="AQ2" s="123"/>
      <c r="AR2" s="123"/>
      <c r="AS2" s="123"/>
      <c r="AT2" s="123"/>
      <c r="AU2" s="125" t="s">
        <v>40</v>
      </c>
      <c r="AV2" s="126"/>
      <c r="AW2" s="127"/>
      <c r="AX2" s="152" t="s">
        <v>11</v>
      </c>
      <c r="AY2" s="153"/>
      <c r="AZ2" s="153"/>
      <c r="BA2" s="153"/>
      <c r="BB2" s="153"/>
      <c r="BC2" s="153"/>
      <c r="BD2" s="153"/>
      <c r="BE2" s="153"/>
      <c r="BF2" s="153"/>
      <c r="BG2" s="125" t="s">
        <v>12</v>
      </c>
      <c r="BH2" s="126"/>
      <c r="BI2" s="127"/>
      <c r="BJ2" s="122" t="s">
        <v>13</v>
      </c>
      <c r="BK2" s="123"/>
      <c r="BL2" s="123"/>
      <c r="BM2" s="162" t="s">
        <v>14</v>
      </c>
      <c r="BN2" s="162"/>
      <c r="BO2" s="162"/>
      <c r="BP2" s="160"/>
      <c r="BQ2" s="160"/>
    </row>
    <row r="3" spans="1:69" s="66" customFormat="1" ht="95.25" customHeight="1">
      <c r="A3" s="163"/>
      <c r="B3" s="163"/>
      <c r="C3" s="147"/>
      <c r="D3" s="131"/>
      <c r="E3" s="131" t="s">
        <v>15</v>
      </c>
      <c r="F3" s="131"/>
      <c r="G3" s="131"/>
      <c r="H3" s="131" t="s">
        <v>16</v>
      </c>
      <c r="I3" s="131"/>
      <c r="J3" s="131"/>
      <c r="K3" s="162"/>
      <c r="L3" s="162"/>
      <c r="M3" s="162"/>
      <c r="N3" s="119" t="s">
        <v>41</v>
      </c>
      <c r="O3" s="120"/>
      <c r="P3" s="121"/>
      <c r="Q3" s="119" t="s">
        <v>17</v>
      </c>
      <c r="R3" s="120"/>
      <c r="S3" s="121"/>
      <c r="T3" s="119" t="s">
        <v>18</v>
      </c>
      <c r="U3" s="120"/>
      <c r="V3" s="121"/>
      <c r="W3" s="119" t="s">
        <v>19</v>
      </c>
      <c r="X3" s="120"/>
      <c r="Y3" s="121"/>
      <c r="Z3" s="119" t="s">
        <v>42</v>
      </c>
      <c r="AA3" s="120"/>
      <c r="AB3" s="121"/>
      <c r="AC3" s="131" t="s">
        <v>43</v>
      </c>
      <c r="AD3" s="131"/>
      <c r="AE3" s="131"/>
      <c r="AF3" s="131" t="s">
        <v>20</v>
      </c>
      <c r="AG3" s="131"/>
      <c r="AH3" s="131"/>
      <c r="AI3" s="119" t="s">
        <v>21</v>
      </c>
      <c r="AJ3" s="120"/>
      <c r="AK3" s="121"/>
      <c r="AL3" s="128"/>
      <c r="AM3" s="129"/>
      <c r="AN3" s="130"/>
      <c r="AO3" s="138" t="s">
        <v>44</v>
      </c>
      <c r="AP3" s="139"/>
      <c r="AQ3" s="140"/>
      <c r="AR3" s="138" t="s">
        <v>45</v>
      </c>
      <c r="AS3" s="139"/>
      <c r="AT3" s="140"/>
      <c r="AU3" s="128"/>
      <c r="AV3" s="129"/>
      <c r="AW3" s="130"/>
      <c r="AX3" s="119" t="s">
        <v>22</v>
      </c>
      <c r="AY3" s="120"/>
      <c r="AZ3" s="121"/>
      <c r="BA3" s="119" t="s">
        <v>23</v>
      </c>
      <c r="BB3" s="120"/>
      <c r="BC3" s="121"/>
      <c r="BD3" s="119" t="s">
        <v>24</v>
      </c>
      <c r="BE3" s="120"/>
      <c r="BF3" s="121"/>
      <c r="BG3" s="128"/>
      <c r="BH3" s="129"/>
      <c r="BI3" s="130"/>
      <c r="BJ3" s="157" t="s">
        <v>25</v>
      </c>
      <c r="BK3" s="157"/>
      <c r="BL3" s="157"/>
      <c r="BM3" s="162"/>
      <c r="BN3" s="162"/>
      <c r="BO3" s="162"/>
      <c r="BP3" s="161"/>
      <c r="BQ3" s="161"/>
    </row>
    <row r="4" spans="1:69" s="66" customFormat="1" ht="17.25">
      <c r="A4" s="163"/>
      <c r="B4" s="163"/>
      <c r="C4" s="148"/>
      <c r="D4" s="131"/>
      <c r="E4" s="67" t="s">
        <v>27</v>
      </c>
      <c r="F4" s="67" t="s">
        <v>28</v>
      </c>
      <c r="G4" s="67" t="s">
        <v>29</v>
      </c>
      <c r="H4" s="67" t="s">
        <v>27</v>
      </c>
      <c r="I4" s="67" t="s">
        <v>28</v>
      </c>
      <c r="J4" s="67" t="s">
        <v>29</v>
      </c>
      <c r="K4" s="83"/>
      <c r="L4" s="84" t="s">
        <v>30</v>
      </c>
      <c r="M4" s="84" t="s">
        <v>56</v>
      </c>
      <c r="N4" s="67" t="s">
        <v>27</v>
      </c>
      <c r="O4" s="67" t="s">
        <v>28</v>
      </c>
      <c r="P4" s="67" t="s">
        <v>29</v>
      </c>
      <c r="Q4" s="67" t="s">
        <v>27</v>
      </c>
      <c r="R4" s="67" t="s">
        <v>28</v>
      </c>
      <c r="S4" s="67" t="s">
        <v>29</v>
      </c>
      <c r="T4" s="67" t="s">
        <v>27</v>
      </c>
      <c r="U4" s="67" t="s">
        <v>28</v>
      </c>
      <c r="V4" s="67" t="s">
        <v>29</v>
      </c>
      <c r="W4" s="67" t="s">
        <v>27</v>
      </c>
      <c r="X4" s="67" t="s">
        <v>28</v>
      </c>
      <c r="Y4" s="67" t="s">
        <v>29</v>
      </c>
      <c r="Z4" s="67" t="s">
        <v>27</v>
      </c>
      <c r="AA4" s="67" t="s">
        <v>28</v>
      </c>
      <c r="AB4" s="67" t="s">
        <v>29</v>
      </c>
      <c r="AC4" s="67" t="s">
        <v>27</v>
      </c>
      <c r="AD4" s="67" t="s">
        <v>28</v>
      </c>
      <c r="AE4" s="67" t="s">
        <v>29</v>
      </c>
      <c r="AF4" s="67" t="s">
        <v>27</v>
      </c>
      <c r="AG4" s="67" t="s">
        <v>28</v>
      </c>
      <c r="AH4" s="67" t="s">
        <v>29</v>
      </c>
      <c r="AI4" s="67" t="s">
        <v>27</v>
      </c>
      <c r="AJ4" s="67" t="s">
        <v>28</v>
      </c>
      <c r="AK4" s="67" t="s">
        <v>29</v>
      </c>
      <c r="AL4" s="83"/>
      <c r="AM4" s="84" t="s">
        <v>30</v>
      </c>
      <c r="AN4" s="84" t="s">
        <v>57</v>
      </c>
      <c r="AO4" s="70" t="s">
        <v>27</v>
      </c>
      <c r="AP4" s="70" t="s">
        <v>28</v>
      </c>
      <c r="AQ4" s="70" t="s">
        <v>29</v>
      </c>
      <c r="AR4" s="70" t="s">
        <v>27</v>
      </c>
      <c r="AS4" s="70" t="s">
        <v>28</v>
      </c>
      <c r="AT4" s="70" t="s">
        <v>29</v>
      </c>
      <c r="AU4" s="83"/>
      <c r="AV4" s="84" t="s">
        <v>30</v>
      </c>
      <c r="AW4" s="84" t="s">
        <v>58</v>
      </c>
      <c r="AX4" s="67" t="s">
        <v>27</v>
      </c>
      <c r="AY4" s="67" t="s">
        <v>28</v>
      </c>
      <c r="AZ4" s="69" t="s">
        <v>29</v>
      </c>
      <c r="BA4" s="67" t="s">
        <v>27</v>
      </c>
      <c r="BB4" s="67" t="s">
        <v>28</v>
      </c>
      <c r="BC4" s="69" t="s">
        <v>29</v>
      </c>
      <c r="BD4" s="67" t="s">
        <v>27</v>
      </c>
      <c r="BE4" s="67" t="s">
        <v>28</v>
      </c>
      <c r="BF4" s="67" t="s">
        <v>29</v>
      </c>
      <c r="BG4" s="83"/>
      <c r="BH4" s="84" t="s">
        <v>30</v>
      </c>
      <c r="BI4" s="84" t="s">
        <v>59</v>
      </c>
      <c r="BJ4" s="70" t="s">
        <v>27</v>
      </c>
      <c r="BK4" s="70" t="s">
        <v>28</v>
      </c>
      <c r="BL4" s="70" t="s">
        <v>29</v>
      </c>
      <c r="BM4" s="86"/>
      <c r="BN4" s="84" t="s">
        <v>30</v>
      </c>
      <c r="BO4" s="84" t="s">
        <v>60</v>
      </c>
      <c r="BP4" s="68" t="s">
        <v>29</v>
      </c>
      <c r="BQ4" s="68" t="s">
        <v>35</v>
      </c>
    </row>
    <row r="5" spans="1:69" ht="15.75">
      <c r="A5" s="70">
        <v>1</v>
      </c>
      <c r="B5" s="79" t="s">
        <v>61</v>
      </c>
      <c r="C5" s="77" t="s">
        <v>62</v>
      </c>
      <c r="D5" s="80">
        <v>1</v>
      </c>
      <c r="E5" s="71">
        <v>3</v>
      </c>
      <c r="F5" s="81">
        <v>2</v>
      </c>
      <c r="G5" s="72">
        <v>0.6666666666666667</v>
      </c>
      <c r="H5" s="73">
        <v>3</v>
      </c>
      <c r="I5" s="73">
        <v>0</v>
      </c>
      <c r="J5" s="72">
        <v>0</v>
      </c>
      <c r="K5" s="84">
        <v>0.33333333333333337</v>
      </c>
      <c r="L5" s="85">
        <v>0.45</v>
      </c>
      <c r="M5" s="85">
        <v>0.16666666666666669</v>
      </c>
      <c r="N5" s="73">
        <v>1</v>
      </c>
      <c r="O5" s="78">
        <v>0</v>
      </c>
      <c r="P5" s="72">
        <v>0</v>
      </c>
      <c r="Q5" s="73">
        <v>4</v>
      </c>
      <c r="R5" s="78">
        <v>0</v>
      </c>
      <c r="S5" s="72">
        <v>0</v>
      </c>
      <c r="T5" s="73">
        <v>1</v>
      </c>
      <c r="U5" s="78">
        <v>1</v>
      </c>
      <c r="V5" s="72">
        <v>1</v>
      </c>
      <c r="W5" s="73">
        <v>2</v>
      </c>
      <c r="X5" s="78">
        <v>2</v>
      </c>
      <c r="Y5" s="72">
        <v>1</v>
      </c>
      <c r="Z5" s="73">
        <v>1</v>
      </c>
      <c r="AA5" s="78">
        <v>3</v>
      </c>
      <c r="AB5" s="72">
        <v>3</v>
      </c>
      <c r="AC5" s="73">
        <v>1</v>
      </c>
      <c r="AD5" s="78">
        <v>0</v>
      </c>
      <c r="AE5" s="72">
        <v>0</v>
      </c>
      <c r="AF5" s="73">
        <v>3</v>
      </c>
      <c r="AG5" s="73">
        <v>0</v>
      </c>
      <c r="AH5" s="72">
        <v>0</v>
      </c>
      <c r="AI5" s="75">
        <v>2</v>
      </c>
      <c r="AJ5" s="82">
        <v>0</v>
      </c>
      <c r="AK5" s="72">
        <v>0</v>
      </c>
      <c r="AL5" s="84">
        <v>0.3333333333333333</v>
      </c>
      <c r="AM5" s="85">
        <v>0.2</v>
      </c>
      <c r="AN5" s="85">
        <v>0.06666666666666667</v>
      </c>
      <c r="AO5" s="71">
        <v>1</v>
      </c>
      <c r="AP5" s="71">
        <v>0</v>
      </c>
      <c r="AQ5" s="72">
        <v>0</v>
      </c>
      <c r="AR5" s="71">
        <v>1</v>
      </c>
      <c r="AS5" s="78">
        <v>1</v>
      </c>
      <c r="AT5" s="72">
        <v>1</v>
      </c>
      <c r="AU5" s="84">
        <v>0.5</v>
      </c>
      <c r="AV5" s="85">
        <v>0.15</v>
      </c>
      <c r="AW5" s="85">
        <v>0.075</v>
      </c>
      <c r="AX5" s="73">
        <v>3</v>
      </c>
      <c r="AY5" s="78">
        <v>3</v>
      </c>
      <c r="AZ5" s="72">
        <v>1</v>
      </c>
      <c r="BA5" s="73">
        <v>4</v>
      </c>
      <c r="BB5" s="78">
        <v>2</v>
      </c>
      <c r="BC5" s="72">
        <v>0.5</v>
      </c>
      <c r="BD5" s="71">
        <v>3</v>
      </c>
      <c r="BE5" s="81">
        <v>2</v>
      </c>
      <c r="BF5" s="72">
        <v>0.6666666666666667</v>
      </c>
      <c r="BG5" s="84">
        <v>0.7222222222222223</v>
      </c>
      <c r="BH5" s="85">
        <v>0.1</v>
      </c>
      <c r="BI5" s="85">
        <v>0.07222222222222223</v>
      </c>
      <c r="BJ5" s="73">
        <v>1</v>
      </c>
      <c r="BK5" s="78">
        <v>0</v>
      </c>
      <c r="BL5" s="72">
        <v>0</v>
      </c>
      <c r="BM5" s="84">
        <v>0</v>
      </c>
      <c r="BN5" s="85">
        <v>0.1</v>
      </c>
      <c r="BO5" s="85">
        <v>0</v>
      </c>
      <c r="BP5" s="74">
        <v>0.37777777777777777</v>
      </c>
      <c r="BQ5" s="76">
        <v>0.7611111111111112</v>
      </c>
    </row>
    <row r="6" spans="1:69" ht="15.75">
      <c r="A6" s="70"/>
      <c r="B6" s="91" t="s">
        <v>61</v>
      </c>
      <c r="C6" s="90" t="s">
        <v>62</v>
      </c>
      <c r="D6" s="87">
        <v>1</v>
      </c>
      <c r="E6" s="92">
        <v>3</v>
      </c>
      <c r="F6" s="88">
        <v>1</v>
      </c>
      <c r="G6" s="93">
        <v>0.33333333333333337</v>
      </c>
      <c r="H6" s="94">
        <v>3</v>
      </c>
      <c r="I6" s="94">
        <v>0</v>
      </c>
      <c r="J6" s="93">
        <v>0</v>
      </c>
      <c r="K6" s="95">
        <v>0.16666666666666669</v>
      </c>
      <c r="L6" s="93">
        <v>0.45</v>
      </c>
      <c r="M6" s="93">
        <v>0.08333333333333334</v>
      </c>
      <c r="N6" s="94">
        <v>1</v>
      </c>
      <c r="O6" s="89">
        <v>0</v>
      </c>
      <c r="P6" s="93">
        <v>0</v>
      </c>
      <c r="Q6" s="94">
        <v>4</v>
      </c>
      <c r="R6" s="89">
        <v>0</v>
      </c>
      <c r="S6" s="93">
        <v>0</v>
      </c>
      <c r="T6" s="94">
        <v>1</v>
      </c>
      <c r="U6" s="89">
        <v>1</v>
      </c>
      <c r="V6" s="93">
        <v>1</v>
      </c>
      <c r="W6" s="94">
        <v>2</v>
      </c>
      <c r="X6" s="89">
        <v>2</v>
      </c>
      <c r="Y6" s="93">
        <v>1</v>
      </c>
      <c r="Z6" s="94">
        <v>1</v>
      </c>
      <c r="AA6" s="89">
        <v>3</v>
      </c>
      <c r="AB6" s="93">
        <v>3</v>
      </c>
      <c r="AC6" s="94">
        <v>1</v>
      </c>
      <c r="AD6" s="89">
        <v>0</v>
      </c>
      <c r="AE6" s="93">
        <v>0</v>
      </c>
      <c r="AF6" s="94">
        <v>3</v>
      </c>
      <c r="AG6" s="94">
        <v>0</v>
      </c>
      <c r="AH6" s="93">
        <v>0</v>
      </c>
      <c r="AI6" s="96">
        <v>2</v>
      </c>
      <c r="AJ6" s="97">
        <v>0</v>
      </c>
      <c r="AK6" s="93">
        <v>0</v>
      </c>
      <c r="AL6" s="95">
        <v>0.3333333333333333</v>
      </c>
      <c r="AM6" s="93">
        <v>0.2</v>
      </c>
      <c r="AN6" s="93">
        <v>0.06666666666666667</v>
      </c>
      <c r="AO6" s="92">
        <v>1</v>
      </c>
      <c r="AP6" s="92">
        <v>0</v>
      </c>
      <c r="AQ6" s="93">
        <v>0</v>
      </c>
      <c r="AR6" s="92">
        <v>1</v>
      </c>
      <c r="AS6" s="89">
        <v>1</v>
      </c>
      <c r="AT6" s="93">
        <v>1</v>
      </c>
      <c r="AU6" s="95">
        <v>0.5</v>
      </c>
      <c r="AV6" s="93">
        <v>0.15</v>
      </c>
      <c r="AW6" s="93">
        <v>0.075</v>
      </c>
      <c r="AX6" s="94">
        <v>3</v>
      </c>
      <c r="AY6" s="89">
        <v>3</v>
      </c>
      <c r="AZ6" s="93">
        <v>1</v>
      </c>
      <c r="BA6" s="94">
        <v>4</v>
      </c>
      <c r="BB6" s="89">
        <v>3</v>
      </c>
      <c r="BC6" s="93">
        <v>0.75</v>
      </c>
      <c r="BD6" s="92">
        <v>3</v>
      </c>
      <c r="BE6" s="88">
        <v>2</v>
      </c>
      <c r="BF6" s="93">
        <v>0.6666666666666667</v>
      </c>
      <c r="BG6" s="95">
        <v>0.8055555555555557</v>
      </c>
      <c r="BH6" s="93">
        <v>0.1</v>
      </c>
      <c r="BI6" s="93">
        <v>0.08055555555555557</v>
      </c>
      <c r="BJ6" s="94">
        <v>1</v>
      </c>
      <c r="BK6" s="89">
        <v>0</v>
      </c>
      <c r="BL6" s="93">
        <v>0</v>
      </c>
      <c r="BM6" s="95">
        <v>0</v>
      </c>
      <c r="BN6" s="93">
        <v>0.1</v>
      </c>
      <c r="BO6" s="93">
        <v>0</v>
      </c>
      <c r="BP6" s="95">
        <v>0.36111111111111116</v>
      </c>
      <c r="BQ6" s="95">
        <v>0.6111111111111112</v>
      </c>
    </row>
  </sheetData>
  <sheetProtection/>
  <mergeCells count="33">
    <mergeCell ref="BQ1:BQ3"/>
    <mergeCell ref="K2:M3"/>
    <mergeCell ref="A1:BO1"/>
    <mergeCell ref="BM2:BO3"/>
    <mergeCell ref="A2:A4"/>
    <mergeCell ref="B2:B4"/>
    <mergeCell ref="D2:D4"/>
    <mergeCell ref="C2:C4"/>
    <mergeCell ref="BP1:BP3"/>
    <mergeCell ref="AU2:AW3"/>
    <mergeCell ref="BJ2:BL2"/>
    <mergeCell ref="BD3:BF3"/>
    <mergeCell ref="AX3:AZ3"/>
    <mergeCell ref="BA3:BC3"/>
    <mergeCell ref="BG2:BI3"/>
    <mergeCell ref="AX2:BF2"/>
    <mergeCell ref="BJ3:BL3"/>
    <mergeCell ref="E3:G3"/>
    <mergeCell ref="H3:J3"/>
    <mergeCell ref="E2:J2"/>
    <mergeCell ref="N2:AK2"/>
    <mergeCell ref="AL2:AN3"/>
    <mergeCell ref="AO2:AT2"/>
    <mergeCell ref="AR3:AT3"/>
    <mergeCell ref="W3:Y3"/>
    <mergeCell ref="N3:P3"/>
    <mergeCell ref="Q3:S3"/>
    <mergeCell ref="T3:V3"/>
    <mergeCell ref="AI3:AK3"/>
    <mergeCell ref="AF3:AH3"/>
    <mergeCell ref="Z3:AB3"/>
    <mergeCell ref="AC3:AE3"/>
    <mergeCell ref="AO3:A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2013-11-28T14:00:05Z</dcterms:created>
  <dcterms:modified xsi:type="dcterms:W3CDTF">2013-11-29T05:02:32Z</dcterms:modified>
  <cp:category/>
  <cp:version/>
  <cp:contentType/>
  <cp:contentStatus/>
</cp:coreProperties>
</file>