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2"/>
  </bookViews>
  <sheets>
    <sheet name="Преподаватели" sheetId="1" r:id="rId1"/>
    <sheet name="Доценты" sheetId="2" r:id="rId2"/>
    <sheet name="Профессора" sheetId="3" r:id="rId3"/>
  </sheets>
  <definedNames/>
  <calcPr fullCalcOnLoad="1"/>
</workbook>
</file>

<file path=xl/sharedStrings.xml><?xml version="1.0" encoding="utf-8"?>
<sst xmlns="http://schemas.openxmlformats.org/spreadsheetml/2006/main" count="200" uniqueCount="55">
  <si>
    <t xml:space="preserve">АССИСТЕНТЫ </t>
  </si>
  <si>
    <t>ИТОГО % выполнения</t>
  </si>
  <si>
    <t>ИТОГО КОЭФФИЦИЕНТ</t>
  </si>
  <si>
    <t>№ п/п</t>
  </si>
  <si>
    <t>Ф.И.О.</t>
  </si>
  <si>
    <t>Кафедра</t>
  </si>
  <si>
    <t>Занимаемая ставка</t>
  </si>
  <si>
    <t>УЧЕБНО-МЕТОДИЧЕСКАЯ РАБОТА</t>
  </si>
  <si>
    <t>% выполнения УМ работы</t>
  </si>
  <si>
    <t>НАУЧНАЯ РАБОТА</t>
  </si>
  <si>
    <t>% выполнения Научной деятельности</t>
  </si>
  <si>
    <t>ПРОФЕССИОНАЛЬНЫЙ РОСТ</t>
  </si>
  <si>
    <t>% выполнения Профессионального роста</t>
  </si>
  <si>
    <t>ВОСПИТАТЕЛЬНАЯ РАБОТА</t>
  </si>
  <si>
    <t>% выполнения воспитательной работы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</si>
  <si>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</si>
  <si>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</si>
  <si>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</si>
  <si>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</si>
  <si>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</si>
  <si>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Количество актов внедрения</t>
  </si>
  <si>
    <t>НИРС</t>
  </si>
  <si>
    <t>Уровень владения государственным языком (В1)</t>
  </si>
  <si>
    <t>Уровень владения  английским  языком (Intermediate)</t>
  </si>
  <si>
    <t>Участие в рабочих группах и различных комиссиях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</si>
  <si>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</si>
  <si>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</si>
  <si>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ПЛАН</t>
  </si>
  <si>
    <t>ФАКТ</t>
  </si>
  <si>
    <t>%</t>
  </si>
  <si>
    <t>КОВ</t>
  </si>
  <si>
    <t>К1</t>
  </si>
  <si>
    <t>К2</t>
  </si>
  <si>
    <t>К4</t>
  </si>
  <si>
    <t>К5</t>
  </si>
  <si>
    <t>К</t>
  </si>
  <si>
    <t>ИНФОРМАТИКА</t>
  </si>
  <si>
    <t>Мед.биофизика и биостатистика</t>
  </si>
  <si>
    <t>Жакипова Ш.А.</t>
  </si>
  <si>
    <t>русский язык</t>
  </si>
  <si>
    <t>Нусупова Г.М</t>
  </si>
  <si>
    <t>ДОЦЕНТЫ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</si>
  <si>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</si>
  <si>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</si>
  <si>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</si>
  <si>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Ажибекова Ж.Ж.</t>
  </si>
  <si>
    <t>Байдуллаева Г.Е.</t>
  </si>
  <si>
    <t>Адибаев Б.М.</t>
  </si>
  <si>
    <t>Раманкулова А.А.</t>
  </si>
  <si>
    <t>Аймаханова А.Ш.</t>
  </si>
  <si>
    <t>Алтекова И.С.</t>
  </si>
  <si>
    <t>Алмабаева Н.М.</t>
  </si>
  <si>
    <t>Рахымбаева Г.С.</t>
  </si>
  <si>
    <t>Бисембаева З.У.</t>
  </si>
  <si>
    <t xml:space="preserve">История Казахстана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</si>
</sst>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9" fontId="41" fillId="33" borderId="10" xfId="0" applyNumberFormat="1" applyFont="1" applyFill="1" applyBorder="1" applyAlignment="1">
      <alignment horizontal="center" vertical="top"/>
    </xf>
    <xf numFmtId="9" fontId="41" fillId="34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>
      <alignment horizontal="center" vertical="top"/>
    </xf>
    <xf numFmtId="9" fontId="41" fillId="35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2" fillId="36" borderId="10" xfId="0" applyFont="1" applyFill="1" applyBorder="1" applyAlignment="1">
      <alignment horizontal="left" vertical="top"/>
    </xf>
    <xf numFmtId="0" fontId="42" fillId="36" borderId="10" xfId="0" applyFont="1" applyFill="1" applyBorder="1" applyAlignment="1">
      <alignment horizontal="left" vertical="top" wrapText="1"/>
    </xf>
    <xf numFmtId="0" fontId="41" fillId="36" borderId="10" xfId="0" applyFont="1" applyFill="1" applyBorder="1" applyAlignment="1">
      <alignment horizontal="center" vertical="top"/>
    </xf>
    <xf numFmtId="0" fontId="42" fillId="36" borderId="10" xfId="0" applyFont="1" applyFill="1" applyBorder="1" applyAlignment="1">
      <alignment horizontal="center" vertical="top"/>
    </xf>
    <xf numFmtId="9" fontId="41" fillId="36" borderId="10" xfId="0" applyNumberFormat="1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0" fontId="42" fillId="36" borderId="10" xfId="0" applyNumberFormat="1" applyFont="1" applyFill="1" applyBorder="1" applyAlignment="1">
      <alignment horizontal="center" vertical="top"/>
    </xf>
    <xf numFmtId="0" fontId="42" fillId="36" borderId="10" xfId="0" applyNumberFormat="1" applyFont="1" applyFill="1" applyBorder="1" applyAlignment="1">
      <alignment horizontal="center" vertical="top"/>
    </xf>
    <xf numFmtId="0" fontId="42" fillId="33" borderId="10" xfId="0" applyFont="1" applyFill="1" applyBorder="1" applyAlignment="1">
      <alignment vertical="top"/>
    </xf>
    <xf numFmtId="0" fontId="42" fillId="36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9" fontId="41" fillId="0" borderId="10" xfId="0" applyNumberFormat="1" applyFont="1" applyBorder="1" applyAlignment="1">
      <alignment horizontal="center" vertical="top" wrapText="1"/>
    </xf>
    <xf numFmtId="0" fontId="41" fillId="34" borderId="10" xfId="0" applyFont="1" applyFill="1" applyBorder="1" applyAlignment="1">
      <alignment vertical="top" textRotation="90" wrapText="1"/>
    </xf>
    <xf numFmtId="9" fontId="41" fillId="34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textRotation="90" wrapText="1"/>
    </xf>
    <xf numFmtId="9" fontId="41" fillId="34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2" fontId="42" fillId="33" borderId="10" xfId="0" applyNumberFormat="1" applyFont="1" applyFill="1" applyBorder="1" applyAlignment="1">
      <alignment horizontal="center" vertical="top" wrapText="1"/>
    </xf>
    <xf numFmtId="9" fontId="41" fillId="33" borderId="10" xfId="0" applyNumberFormat="1" applyFont="1" applyFill="1" applyBorder="1" applyAlignment="1">
      <alignment horizontal="center" vertical="top" wrapText="1"/>
    </xf>
    <xf numFmtId="9" fontId="41" fillId="35" borderId="10" xfId="0" applyNumberFormat="1" applyFont="1" applyFill="1" applyBorder="1" applyAlignment="1">
      <alignment horizontal="center" vertical="top" wrapText="1"/>
    </xf>
    <xf numFmtId="0" fontId="42" fillId="36" borderId="11" xfId="0" applyFont="1" applyFill="1" applyBorder="1" applyAlignment="1">
      <alignment horizontal="left" vertical="top" wrapText="1"/>
    </xf>
    <xf numFmtId="0" fontId="41" fillId="36" borderId="11" xfId="0" applyFont="1" applyFill="1" applyBorder="1" applyAlignment="1">
      <alignment horizontal="center" vertical="top" wrapText="1"/>
    </xf>
    <xf numFmtId="0" fontId="42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9" fontId="41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2" fontId="42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left"/>
    </xf>
    <xf numFmtId="0" fontId="42" fillId="37" borderId="10" xfId="0" applyFont="1" applyFill="1" applyBorder="1" applyAlignment="1">
      <alignment horizontal="left" wrapText="1"/>
    </xf>
    <xf numFmtId="9" fontId="41" fillId="37" borderId="10" xfId="0" applyNumberFormat="1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9" fontId="41" fillId="35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9" fontId="41" fillId="33" borderId="10" xfId="0" applyNumberFormat="1" applyFont="1" applyFill="1" applyBorder="1" applyAlignment="1">
      <alignment horizontal="center"/>
    </xf>
    <xf numFmtId="9" fontId="41" fillId="34" borderId="10" xfId="0" applyNumberFormat="1" applyFont="1" applyFill="1" applyBorder="1" applyAlignment="1">
      <alignment horizontal="center" wrapText="1"/>
    </xf>
    <xf numFmtId="9" fontId="41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2" fontId="42" fillId="33" borderId="10" xfId="0" applyNumberFormat="1" applyFont="1" applyFill="1" applyBorder="1" applyAlignment="1">
      <alignment horizontal="center" wrapText="1"/>
    </xf>
    <xf numFmtId="9" fontId="41" fillId="33" borderId="10" xfId="0" applyNumberFormat="1" applyFont="1" applyFill="1" applyBorder="1" applyAlignment="1">
      <alignment horizontal="center" wrapText="1"/>
    </xf>
    <xf numFmtId="9" fontId="41" fillId="35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wrapText="1"/>
    </xf>
    <xf numFmtId="0" fontId="42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9" fontId="41" fillId="36" borderId="10" xfId="0" applyNumberFormat="1" applyFont="1" applyFill="1" applyBorder="1" applyAlignment="1">
      <alignment horizontal="center"/>
    </xf>
    <xf numFmtId="9" fontId="41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12" fontId="42" fillId="36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left" wrapText="1"/>
    </xf>
    <xf numFmtId="0" fontId="41" fillId="36" borderId="10" xfId="0" applyFont="1" applyFill="1" applyBorder="1" applyAlignment="1">
      <alignment horizont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top" textRotation="90" wrapText="1"/>
    </xf>
    <xf numFmtId="0" fontId="41" fillId="0" borderId="10" xfId="0" applyFont="1" applyBorder="1" applyAlignment="1">
      <alignment horizontal="center" vertical="top" textRotation="90" wrapText="1"/>
    </xf>
    <xf numFmtId="0" fontId="41" fillId="0" borderId="12" xfId="0" applyFont="1" applyBorder="1" applyAlignment="1">
      <alignment horizontal="center" vertical="top" textRotation="90" wrapText="1"/>
    </xf>
    <xf numFmtId="0" fontId="41" fillId="0" borderId="13" xfId="0" applyFont="1" applyBorder="1" applyAlignment="1">
      <alignment horizontal="center" vertical="top" textRotation="90" wrapText="1"/>
    </xf>
    <xf numFmtId="0" fontId="41" fillId="0" borderId="14" xfId="0" applyFont="1" applyBorder="1" applyAlignment="1">
      <alignment horizontal="center" vertical="top" textRotation="90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10" fontId="44" fillId="33" borderId="12" xfId="0" applyNumberFormat="1" applyFont="1" applyFill="1" applyBorder="1" applyAlignment="1">
      <alignment horizontal="center" vertical="top" wrapText="1"/>
    </xf>
    <xf numFmtId="10" fontId="44" fillId="33" borderId="13" xfId="0" applyNumberFormat="1" applyFont="1" applyFill="1" applyBorder="1" applyAlignment="1">
      <alignment horizontal="center" vertical="top" wrapText="1"/>
    </xf>
    <xf numFmtId="10" fontId="44" fillId="33" borderId="14" xfId="0" applyNumberFormat="1" applyFont="1" applyFill="1" applyBorder="1" applyAlignment="1">
      <alignment horizontal="center" vertical="top" wrapText="1"/>
    </xf>
    <xf numFmtId="10" fontId="44" fillId="33" borderId="10" xfId="0" applyNumberFormat="1" applyFont="1" applyFill="1" applyBorder="1" applyAlignment="1">
      <alignment horizontal="center" vertical="top" wrapText="1"/>
    </xf>
    <xf numFmtId="0" fontId="41" fillId="35" borderId="11" xfId="0" applyFont="1" applyFill="1" applyBorder="1" applyAlignment="1">
      <alignment horizontal="center" vertical="top" textRotation="90"/>
    </xf>
    <xf numFmtId="0" fontId="41" fillId="35" borderId="15" xfId="0" applyFont="1" applyFill="1" applyBorder="1" applyAlignment="1">
      <alignment horizontal="center" vertical="top" textRotation="90"/>
    </xf>
    <xf numFmtId="0" fontId="41" fillId="35" borderId="16" xfId="0" applyFont="1" applyFill="1" applyBorder="1" applyAlignment="1">
      <alignment horizontal="center" vertical="top" textRotation="90"/>
    </xf>
    <xf numFmtId="0" fontId="41" fillId="33" borderId="10" xfId="0" applyFont="1" applyFill="1" applyBorder="1" applyAlignment="1">
      <alignment horizontal="center" vertical="top" textRotation="90" wrapText="1"/>
    </xf>
    <xf numFmtId="0" fontId="41" fillId="35" borderId="10" xfId="0" applyFont="1" applyFill="1" applyBorder="1" applyAlignment="1">
      <alignment horizontal="center" vertical="top" textRotation="90"/>
    </xf>
    <xf numFmtId="10" fontId="45" fillId="35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5" xfId="0" applyFont="1" applyBorder="1" applyAlignment="1">
      <alignment horizontal="center" vertical="center" textRotation="90" wrapText="1"/>
    </xf>
    <xf numFmtId="0" fontId="41" fillId="0" borderId="16" xfId="0" applyFont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textRotation="90" wrapText="1"/>
    </xf>
    <xf numFmtId="0" fontId="41" fillId="34" borderId="18" xfId="0" applyFont="1" applyFill="1" applyBorder="1" applyAlignment="1">
      <alignment horizontal="center" vertical="center" textRotation="90" wrapText="1"/>
    </xf>
    <xf numFmtId="0" fontId="41" fillId="34" borderId="19" xfId="0" applyFont="1" applyFill="1" applyBorder="1" applyAlignment="1">
      <alignment horizontal="center" vertical="center" textRotation="90" wrapText="1"/>
    </xf>
    <xf numFmtId="0" fontId="41" fillId="34" borderId="20" xfId="0" applyFont="1" applyFill="1" applyBorder="1" applyAlignment="1">
      <alignment horizontal="center" vertical="center" textRotation="90" wrapText="1"/>
    </xf>
    <xf numFmtId="0" fontId="41" fillId="34" borderId="21" xfId="0" applyFont="1" applyFill="1" applyBorder="1" applyAlignment="1">
      <alignment horizontal="center" vertical="center" textRotation="90" wrapText="1"/>
    </xf>
    <xf numFmtId="0" fontId="41" fillId="34" borderId="22" xfId="0" applyFont="1" applyFill="1" applyBorder="1" applyAlignment="1">
      <alignment horizontal="center" vertical="center" textRotation="90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14" xfId="0" applyFont="1" applyBorder="1" applyAlignment="1">
      <alignment horizontal="center" vertical="center" textRotation="90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textRotation="90"/>
    </xf>
    <xf numFmtId="0" fontId="41" fillId="35" borderId="15" xfId="0" applyFont="1" applyFill="1" applyBorder="1" applyAlignment="1">
      <alignment horizontal="center" vertical="center" textRotation="90"/>
    </xf>
    <xf numFmtId="0" fontId="41" fillId="35" borderId="16" xfId="0" applyFont="1" applyFill="1" applyBorder="1" applyAlignment="1">
      <alignment horizontal="center" vertical="center" textRotation="90"/>
    </xf>
    <xf numFmtId="0" fontId="41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6.57421875" style="0" customWidth="1"/>
    <col min="2" max="2" width="17.57421875" style="0" customWidth="1"/>
    <col min="3" max="3" width="19.00390625" style="0" customWidth="1"/>
  </cols>
  <sheetData>
    <row r="1" spans="1:54" ht="2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0" t="s">
        <v>1</v>
      </c>
      <c r="BB1" s="106" t="s">
        <v>2</v>
      </c>
    </row>
    <row r="2" spans="1:54" ht="18.75">
      <c r="A2" s="112" t="s">
        <v>3</v>
      </c>
      <c r="B2" s="113" t="s">
        <v>4</v>
      </c>
      <c r="C2" s="99" t="s">
        <v>5</v>
      </c>
      <c r="D2" s="95" t="s">
        <v>6</v>
      </c>
      <c r="E2" s="105" t="s">
        <v>7</v>
      </c>
      <c r="F2" s="105"/>
      <c r="G2" s="105"/>
      <c r="H2" s="105"/>
      <c r="I2" s="105"/>
      <c r="J2" s="105"/>
      <c r="K2" s="94" t="s">
        <v>8</v>
      </c>
      <c r="L2" s="94"/>
      <c r="M2" s="94"/>
      <c r="N2" s="105" t="s">
        <v>9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94" t="s">
        <v>10</v>
      </c>
      <c r="AD2" s="94"/>
      <c r="AE2" s="94"/>
      <c r="AF2" s="102" t="s">
        <v>11</v>
      </c>
      <c r="AG2" s="103"/>
      <c r="AH2" s="103"/>
      <c r="AI2" s="103"/>
      <c r="AJ2" s="103"/>
      <c r="AK2" s="103"/>
      <c r="AL2" s="103"/>
      <c r="AM2" s="103"/>
      <c r="AN2" s="104"/>
      <c r="AO2" s="94" t="s">
        <v>12</v>
      </c>
      <c r="AP2" s="94"/>
      <c r="AQ2" s="94"/>
      <c r="AR2" s="105" t="s">
        <v>13</v>
      </c>
      <c r="AS2" s="105"/>
      <c r="AT2" s="105"/>
      <c r="AU2" s="105"/>
      <c r="AV2" s="105"/>
      <c r="AW2" s="105"/>
      <c r="AX2" s="94" t="s">
        <v>14</v>
      </c>
      <c r="AY2" s="94"/>
      <c r="AZ2" s="94"/>
      <c r="BA2" s="110"/>
      <c r="BB2" s="107"/>
    </row>
    <row r="3" spans="1:54" ht="15">
      <c r="A3" s="112"/>
      <c r="B3" s="113"/>
      <c r="C3" s="100"/>
      <c r="D3" s="95"/>
      <c r="E3" s="95" t="s">
        <v>15</v>
      </c>
      <c r="F3" s="95"/>
      <c r="G3" s="95"/>
      <c r="H3" s="95" t="s">
        <v>16</v>
      </c>
      <c r="I3" s="95"/>
      <c r="J3" s="95"/>
      <c r="K3" s="94"/>
      <c r="L3" s="94"/>
      <c r="M3" s="94"/>
      <c r="N3" s="95" t="s">
        <v>17</v>
      </c>
      <c r="O3" s="95"/>
      <c r="P3" s="95"/>
      <c r="Q3" s="96" t="s">
        <v>18</v>
      </c>
      <c r="R3" s="97"/>
      <c r="S3" s="98"/>
      <c r="T3" s="96" t="s">
        <v>19</v>
      </c>
      <c r="U3" s="97"/>
      <c r="V3" s="98"/>
      <c r="W3" s="96" t="s">
        <v>20</v>
      </c>
      <c r="X3" s="97"/>
      <c r="Y3" s="98"/>
      <c r="Z3" s="95" t="s">
        <v>21</v>
      </c>
      <c r="AA3" s="95"/>
      <c r="AB3" s="95"/>
      <c r="AC3" s="94"/>
      <c r="AD3" s="94"/>
      <c r="AE3" s="94"/>
      <c r="AF3" s="96" t="s">
        <v>22</v>
      </c>
      <c r="AG3" s="97"/>
      <c r="AH3" s="98"/>
      <c r="AI3" s="96" t="s">
        <v>23</v>
      </c>
      <c r="AJ3" s="97"/>
      <c r="AK3" s="98"/>
      <c r="AL3" s="96" t="s">
        <v>24</v>
      </c>
      <c r="AM3" s="97"/>
      <c r="AN3" s="98"/>
      <c r="AO3" s="94"/>
      <c r="AP3" s="94"/>
      <c r="AQ3" s="94"/>
      <c r="AR3" s="109" t="s">
        <v>25</v>
      </c>
      <c r="AS3" s="109"/>
      <c r="AT3" s="109"/>
      <c r="AU3" s="109" t="s">
        <v>26</v>
      </c>
      <c r="AV3" s="109"/>
      <c r="AW3" s="109"/>
      <c r="AX3" s="94"/>
      <c r="AY3" s="94"/>
      <c r="AZ3" s="94"/>
      <c r="BA3" s="110"/>
      <c r="BB3" s="108"/>
    </row>
    <row r="4" spans="1:54" ht="15.75">
      <c r="A4" s="112"/>
      <c r="B4" s="113"/>
      <c r="C4" s="101"/>
      <c r="D4" s="95"/>
      <c r="E4" s="24" t="s">
        <v>27</v>
      </c>
      <c r="F4" s="24" t="s">
        <v>28</v>
      </c>
      <c r="G4" s="25" t="s">
        <v>29</v>
      </c>
      <c r="H4" s="24" t="s">
        <v>27</v>
      </c>
      <c r="I4" s="24" t="s">
        <v>28</v>
      </c>
      <c r="J4" s="24" t="s">
        <v>29</v>
      </c>
      <c r="K4" s="26"/>
      <c r="L4" s="27" t="s">
        <v>30</v>
      </c>
      <c r="M4" s="27" t="s">
        <v>31</v>
      </c>
      <c r="N4" s="24" t="s">
        <v>27</v>
      </c>
      <c r="O4" s="24" t="s">
        <v>28</v>
      </c>
      <c r="P4" s="24" t="s">
        <v>29</v>
      </c>
      <c r="Q4" s="24" t="s">
        <v>27</v>
      </c>
      <c r="R4" s="24" t="s">
        <v>28</v>
      </c>
      <c r="S4" s="24" t="s">
        <v>29</v>
      </c>
      <c r="T4" s="24" t="s">
        <v>27</v>
      </c>
      <c r="U4" s="24" t="s">
        <v>28</v>
      </c>
      <c r="V4" s="24" t="s">
        <v>29</v>
      </c>
      <c r="W4" s="24" t="s">
        <v>27</v>
      </c>
      <c r="X4" s="24" t="s">
        <v>28</v>
      </c>
      <c r="Y4" s="24" t="s">
        <v>29</v>
      </c>
      <c r="Z4" s="24" t="s">
        <v>27</v>
      </c>
      <c r="AA4" s="24" t="s">
        <v>28</v>
      </c>
      <c r="AB4" s="24" t="s">
        <v>29</v>
      </c>
      <c r="AC4" s="26"/>
      <c r="AD4" s="27" t="s">
        <v>30</v>
      </c>
      <c r="AE4" s="27" t="s">
        <v>32</v>
      </c>
      <c r="AF4" s="24" t="s">
        <v>27</v>
      </c>
      <c r="AG4" s="24" t="s">
        <v>28</v>
      </c>
      <c r="AH4" s="25" t="s">
        <v>29</v>
      </c>
      <c r="AI4" s="24" t="s">
        <v>27</v>
      </c>
      <c r="AJ4" s="24" t="s">
        <v>28</v>
      </c>
      <c r="AK4" s="25" t="s">
        <v>29</v>
      </c>
      <c r="AL4" s="24" t="s">
        <v>27</v>
      </c>
      <c r="AM4" s="24" t="s">
        <v>28</v>
      </c>
      <c r="AN4" s="25" t="s">
        <v>29</v>
      </c>
      <c r="AO4" s="26"/>
      <c r="AP4" s="27" t="s">
        <v>30</v>
      </c>
      <c r="AQ4" s="27" t="s">
        <v>33</v>
      </c>
      <c r="AR4" s="28" t="s">
        <v>27</v>
      </c>
      <c r="AS4" s="28" t="s">
        <v>28</v>
      </c>
      <c r="AT4" s="28" t="s">
        <v>29</v>
      </c>
      <c r="AU4" s="28" t="s">
        <v>27</v>
      </c>
      <c r="AV4" s="28" t="s">
        <v>28</v>
      </c>
      <c r="AW4" s="28" t="s">
        <v>29</v>
      </c>
      <c r="AX4" s="26"/>
      <c r="AY4" s="27" t="s">
        <v>30</v>
      </c>
      <c r="AZ4" s="27" t="s">
        <v>34</v>
      </c>
      <c r="BA4" s="29" t="s">
        <v>29</v>
      </c>
      <c r="BB4" s="29" t="s">
        <v>35</v>
      </c>
    </row>
    <row r="5" spans="1:54" ht="15.75">
      <c r="A5" s="1">
        <v>1</v>
      </c>
      <c r="B5" s="2" t="s">
        <v>38</v>
      </c>
      <c r="C5" s="3" t="s">
        <v>36</v>
      </c>
      <c r="D5" s="1">
        <v>1</v>
      </c>
      <c r="E5" s="4">
        <v>1</v>
      </c>
      <c r="F5" s="5">
        <v>0</v>
      </c>
      <c r="G5" s="6">
        <v>0</v>
      </c>
      <c r="H5" s="4">
        <v>1</v>
      </c>
      <c r="I5" s="4">
        <v>1</v>
      </c>
      <c r="J5" s="6">
        <v>1</v>
      </c>
      <c r="K5" s="7">
        <v>0.5</v>
      </c>
      <c r="L5" s="7">
        <v>0.45</v>
      </c>
      <c r="M5" s="7">
        <v>0.225</v>
      </c>
      <c r="N5" s="4">
        <v>2</v>
      </c>
      <c r="O5" s="8"/>
      <c r="P5" s="6">
        <v>0</v>
      </c>
      <c r="Q5" s="4">
        <v>1</v>
      </c>
      <c r="R5" s="5">
        <v>0</v>
      </c>
      <c r="S5" s="6">
        <v>0</v>
      </c>
      <c r="T5" s="4">
        <v>1</v>
      </c>
      <c r="U5" s="8"/>
      <c r="V5" s="6">
        <v>0</v>
      </c>
      <c r="W5" s="4">
        <v>1</v>
      </c>
      <c r="X5" s="5">
        <v>0</v>
      </c>
      <c r="Y5" s="6">
        <v>0</v>
      </c>
      <c r="Z5" s="4">
        <v>1</v>
      </c>
      <c r="AA5" s="8"/>
      <c r="AB5" s="6">
        <v>0</v>
      </c>
      <c r="AC5" s="7">
        <v>0</v>
      </c>
      <c r="AD5" s="7">
        <v>0.2</v>
      </c>
      <c r="AE5" s="7">
        <v>0</v>
      </c>
      <c r="AF5" s="4">
        <v>3</v>
      </c>
      <c r="AG5" s="8">
        <v>4</v>
      </c>
      <c r="AH5" s="6">
        <v>1.3333333333333335</v>
      </c>
      <c r="AI5" s="4">
        <v>4</v>
      </c>
      <c r="AJ5" s="8">
        <v>1</v>
      </c>
      <c r="AK5" s="6">
        <v>0.25</v>
      </c>
      <c r="AL5" s="9">
        <v>1</v>
      </c>
      <c r="AM5" s="10">
        <v>0</v>
      </c>
      <c r="AN5" s="6">
        <v>0</v>
      </c>
      <c r="AO5" s="7">
        <v>0.5277777777777778</v>
      </c>
      <c r="AP5" s="7">
        <v>0.2</v>
      </c>
      <c r="AQ5" s="7">
        <v>0.10555555555555557</v>
      </c>
      <c r="AR5" s="4">
        <v>2</v>
      </c>
      <c r="AS5" s="8">
        <v>1</v>
      </c>
      <c r="AT5" s="6">
        <v>0.5</v>
      </c>
      <c r="AU5" s="4">
        <v>1</v>
      </c>
      <c r="AV5" s="8">
        <v>1</v>
      </c>
      <c r="AW5" s="6">
        <v>1</v>
      </c>
      <c r="AX5" s="7">
        <v>0.75</v>
      </c>
      <c r="AY5" s="7">
        <v>0.15</v>
      </c>
      <c r="AZ5" s="7">
        <v>0.11249999999999999</v>
      </c>
      <c r="BA5" s="6">
        <v>0.4444444444444444</v>
      </c>
      <c r="BB5" s="11">
        <v>0.8861111111111111</v>
      </c>
    </row>
    <row r="6" spans="1:54" ht="15.75">
      <c r="A6" s="1"/>
      <c r="B6" s="13" t="s">
        <v>38</v>
      </c>
      <c r="C6" s="14" t="s">
        <v>36</v>
      </c>
      <c r="D6" s="15">
        <v>1</v>
      </c>
      <c r="E6" s="16">
        <v>1</v>
      </c>
      <c r="F6" s="16">
        <v>0</v>
      </c>
      <c r="G6" s="17">
        <v>0</v>
      </c>
      <c r="H6" s="16">
        <v>1</v>
      </c>
      <c r="I6" s="16">
        <v>0</v>
      </c>
      <c r="J6" s="17">
        <v>0</v>
      </c>
      <c r="K6" s="17">
        <v>0</v>
      </c>
      <c r="L6" s="17">
        <v>0.45</v>
      </c>
      <c r="M6" s="17">
        <v>0</v>
      </c>
      <c r="N6" s="16">
        <v>2</v>
      </c>
      <c r="O6" s="18">
        <v>1</v>
      </c>
      <c r="P6" s="17">
        <v>0.5</v>
      </c>
      <c r="Q6" s="16">
        <v>1</v>
      </c>
      <c r="R6" s="19">
        <v>0</v>
      </c>
      <c r="S6" s="17">
        <v>0</v>
      </c>
      <c r="T6" s="16">
        <v>1</v>
      </c>
      <c r="U6" s="18">
        <v>0</v>
      </c>
      <c r="V6" s="17">
        <v>0</v>
      </c>
      <c r="W6" s="16">
        <v>1</v>
      </c>
      <c r="X6" s="16">
        <v>0</v>
      </c>
      <c r="Y6" s="17">
        <v>0</v>
      </c>
      <c r="Z6" s="16">
        <v>1</v>
      </c>
      <c r="AA6" s="18">
        <v>0</v>
      </c>
      <c r="AB6" s="17">
        <v>0</v>
      </c>
      <c r="AC6" s="17">
        <v>0.1</v>
      </c>
      <c r="AD6" s="17">
        <v>0.2</v>
      </c>
      <c r="AE6" s="17">
        <v>0.020000000000000004</v>
      </c>
      <c r="AF6" s="16">
        <v>3</v>
      </c>
      <c r="AG6" s="18">
        <v>4</v>
      </c>
      <c r="AH6" s="17">
        <v>1.3333333333333335</v>
      </c>
      <c r="AI6" s="16">
        <v>4</v>
      </c>
      <c r="AJ6" s="18">
        <v>2</v>
      </c>
      <c r="AK6" s="17">
        <v>0.5</v>
      </c>
      <c r="AL6" s="20">
        <v>1</v>
      </c>
      <c r="AM6" s="21">
        <v>0</v>
      </c>
      <c r="AN6" s="17">
        <v>0</v>
      </c>
      <c r="AO6" s="17">
        <v>0.6111111111111112</v>
      </c>
      <c r="AP6" s="17">
        <v>0.2</v>
      </c>
      <c r="AQ6" s="17">
        <v>0.12222222222222223</v>
      </c>
      <c r="AR6" s="16">
        <v>2</v>
      </c>
      <c r="AS6" s="18">
        <v>1</v>
      </c>
      <c r="AT6" s="17">
        <v>0.5</v>
      </c>
      <c r="AU6" s="16">
        <v>1</v>
      </c>
      <c r="AV6" s="18">
        <v>0</v>
      </c>
      <c r="AW6" s="17">
        <v>0</v>
      </c>
      <c r="AX6" s="17">
        <v>0.25</v>
      </c>
      <c r="AY6" s="17">
        <v>0.15</v>
      </c>
      <c r="AZ6" s="17">
        <v>0.0375</v>
      </c>
      <c r="BA6" s="17">
        <v>0.24027777777777778</v>
      </c>
      <c r="BB6" s="17">
        <v>0.35944444444444446</v>
      </c>
    </row>
    <row r="7" spans="1:54" ht="15.75">
      <c r="A7" s="1">
        <v>2</v>
      </c>
      <c r="B7" s="22" t="s">
        <v>40</v>
      </c>
      <c r="C7" s="3" t="s">
        <v>39</v>
      </c>
      <c r="D7" s="1">
        <v>1</v>
      </c>
      <c r="E7" s="4">
        <v>1</v>
      </c>
      <c r="F7" s="5">
        <v>0</v>
      </c>
      <c r="G7" s="6">
        <v>0</v>
      </c>
      <c r="H7" s="4">
        <v>1</v>
      </c>
      <c r="I7" s="5">
        <v>0</v>
      </c>
      <c r="J7" s="6">
        <v>0</v>
      </c>
      <c r="K7" s="7">
        <v>0</v>
      </c>
      <c r="L7" s="7">
        <v>0.45</v>
      </c>
      <c r="M7" s="7">
        <v>0</v>
      </c>
      <c r="N7" s="4">
        <v>2</v>
      </c>
      <c r="O7" s="8"/>
      <c r="P7" s="6">
        <v>0</v>
      </c>
      <c r="Q7" s="4">
        <v>1</v>
      </c>
      <c r="R7" s="5">
        <v>0</v>
      </c>
      <c r="S7" s="6">
        <v>0</v>
      </c>
      <c r="T7" s="4">
        <v>1</v>
      </c>
      <c r="U7" s="8"/>
      <c r="V7" s="6">
        <v>0</v>
      </c>
      <c r="W7" s="4">
        <v>1</v>
      </c>
      <c r="X7" s="5">
        <v>0</v>
      </c>
      <c r="Y7" s="6">
        <v>0</v>
      </c>
      <c r="Z7" s="4">
        <v>1</v>
      </c>
      <c r="AA7" s="8"/>
      <c r="AB7" s="6">
        <v>0</v>
      </c>
      <c r="AC7" s="7">
        <v>0</v>
      </c>
      <c r="AD7" s="7">
        <v>0.2</v>
      </c>
      <c r="AE7" s="7">
        <v>0</v>
      </c>
      <c r="AF7" s="4">
        <v>3</v>
      </c>
      <c r="AG7" s="8">
        <v>2</v>
      </c>
      <c r="AH7" s="6">
        <v>0.6666666666666667</v>
      </c>
      <c r="AI7" s="4">
        <v>4</v>
      </c>
      <c r="AJ7" s="8">
        <v>1</v>
      </c>
      <c r="AK7" s="6">
        <v>0.25</v>
      </c>
      <c r="AL7" s="9">
        <v>1</v>
      </c>
      <c r="AM7" s="4">
        <v>0</v>
      </c>
      <c r="AN7" s="6">
        <v>0</v>
      </c>
      <c r="AO7" s="7">
        <v>0.3055555555555556</v>
      </c>
      <c r="AP7" s="7">
        <v>0.2</v>
      </c>
      <c r="AQ7" s="7">
        <v>0.061111111111111116</v>
      </c>
      <c r="AR7" s="4">
        <v>2</v>
      </c>
      <c r="AS7" s="8"/>
      <c r="AT7" s="6">
        <v>0</v>
      </c>
      <c r="AU7" s="4">
        <v>1</v>
      </c>
      <c r="AV7" s="8"/>
      <c r="AW7" s="6">
        <v>0</v>
      </c>
      <c r="AX7" s="7">
        <v>0</v>
      </c>
      <c r="AY7" s="7">
        <v>0.15</v>
      </c>
      <c r="AZ7" s="7">
        <v>0</v>
      </c>
      <c r="BA7" s="6">
        <v>0.0763888888888889</v>
      </c>
      <c r="BB7" s="11">
        <v>0.12222222222222223</v>
      </c>
    </row>
    <row r="8" spans="1:54" ht="15.75">
      <c r="A8" s="1"/>
      <c r="B8" s="23" t="s">
        <v>40</v>
      </c>
      <c r="C8" s="14" t="s">
        <v>39</v>
      </c>
      <c r="D8" s="15">
        <v>1</v>
      </c>
      <c r="E8" s="16">
        <v>1</v>
      </c>
      <c r="F8" s="16">
        <v>0</v>
      </c>
      <c r="G8" s="17">
        <v>0</v>
      </c>
      <c r="H8" s="16">
        <v>1</v>
      </c>
      <c r="I8" s="16">
        <v>0</v>
      </c>
      <c r="J8" s="17">
        <v>0</v>
      </c>
      <c r="K8" s="17">
        <v>0</v>
      </c>
      <c r="L8" s="17">
        <v>0.45</v>
      </c>
      <c r="M8" s="17">
        <v>0</v>
      </c>
      <c r="N8" s="16">
        <v>2</v>
      </c>
      <c r="O8" s="18">
        <v>2</v>
      </c>
      <c r="P8" s="17">
        <v>1</v>
      </c>
      <c r="Q8" s="16">
        <v>1</v>
      </c>
      <c r="R8" s="16">
        <v>0</v>
      </c>
      <c r="S8" s="17">
        <v>0</v>
      </c>
      <c r="T8" s="16">
        <v>1</v>
      </c>
      <c r="U8" s="18">
        <v>0</v>
      </c>
      <c r="V8" s="17">
        <v>0</v>
      </c>
      <c r="W8" s="16">
        <v>1</v>
      </c>
      <c r="X8" s="16">
        <v>0</v>
      </c>
      <c r="Y8" s="17">
        <v>0</v>
      </c>
      <c r="Z8" s="16">
        <v>1</v>
      </c>
      <c r="AA8" s="18">
        <v>0</v>
      </c>
      <c r="AB8" s="17">
        <v>0</v>
      </c>
      <c r="AC8" s="17">
        <v>0.2</v>
      </c>
      <c r="AD8" s="17">
        <v>0.2</v>
      </c>
      <c r="AE8" s="17">
        <v>0.04000000000000001</v>
      </c>
      <c r="AF8" s="16">
        <v>3</v>
      </c>
      <c r="AG8" s="18">
        <v>2</v>
      </c>
      <c r="AH8" s="17">
        <v>0.6666666666666667</v>
      </c>
      <c r="AI8" s="16">
        <v>4</v>
      </c>
      <c r="AJ8" s="18">
        <v>4</v>
      </c>
      <c r="AK8" s="17">
        <v>1</v>
      </c>
      <c r="AL8" s="20">
        <v>1</v>
      </c>
      <c r="AM8" s="16">
        <v>0</v>
      </c>
      <c r="AN8" s="17">
        <v>0</v>
      </c>
      <c r="AO8" s="17">
        <v>0.5555555555555556</v>
      </c>
      <c r="AP8" s="17">
        <v>0.2</v>
      </c>
      <c r="AQ8" s="17">
        <v>0.11111111111111112</v>
      </c>
      <c r="AR8" s="16">
        <v>2</v>
      </c>
      <c r="AS8" s="18">
        <v>3</v>
      </c>
      <c r="AT8" s="17">
        <v>1.5</v>
      </c>
      <c r="AU8" s="16">
        <v>1</v>
      </c>
      <c r="AV8" s="18">
        <v>0</v>
      </c>
      <c r="AW8" s="17">
        <v>0</v>
      </c>
      <c r="AX8" s="17">
        <v>0.75</v>
      </c>
      <c r="AY8" s="17">
        <v>0.15</v>
      </c>
      <c r="AZ8" s="17">
        <v>0.11249999999999999</v>
      </c>
      <c r="BA8" s="17">
        <v>0.3763888888888889</v>
      </c>
      <c r="BB8" s="17">
        <v>0.5272222222222223</v>
      </c>
    </row>
    <row r="9" spans="1:54" ht="15.75">
      <c r="A9" s="57">
        <v>3</v>
      </c>
      <c r="B9" s="58" t="s">
        <v>50</v>
      </c>
      <c r="C9" s="59" t="s">
        <v>36</v>
      </c>
      <c r="D9" s="57"/>
      <c r="E9" s="57">
        <v>1</v>
      </c>
      <c r="F9" s="57">
        <v>0</v>
      </c>
      <c r="G9" s="60">
        <f>((F9*100)/E9)/100</f>
        <v>0</v>
      </c>
      <c r="H9" s="57">
        <v>1</v>
      </c>
      <c r="I9" s="57">
        <v>1</v>
      </c>
      <c r="J9" s="57"/>
      <c r="K9" s="57"/>
      <c r="L9" s="57"/>
      <c r="M9" s="60"/>
      <c r="N9" s="57">
        <v>2</v>
      </c>
      <c r="O9" s="57">
        <v>1</v>
      </c>
      <c r="P9" s="57">
        <f>((O9*100)/N9)/100</f>
        <v>0.5</v>
      </c>
      <c r="Q9" s="57">
        <v>1</v>
      </c>
      <c r="R9" s="57">
        <v>0</v>
      </c>
      <c r="S9" s="57">
        <f>((R9*100)/Q9)/100</f>
        <v>0</v>
      </c>
      <c r="T9" s="57">
        <v>1</v>
      </c>
      <c r="U9" s="57">
        <v>0</v>
      </c>
      <c r="V9" s="57">
        <f>((U9*100)/T9)/100</f>
        <v>0</v>
      </c>
      <c r="W9" s="57">
        <v>1</v>
      </c>
      <c r="X9" s="57">
        <v>0</v>
      </c>
      <c r="Y9" s="57">
        <f>((X9*100)/W9)/100</f>
        <v>0</v>
      </c>
      <c r="Z9" s="57">
        <v>1</v>
      </c>
      <c r="AA9" s="57">
        <v>0</v>
      </c>
      <c r="AB9" s="57">
        <f>((AA9*100)/Z9)/100</f>
        <v>0</v>
      </c>
      <c r="AC9" s="57">
        <f>(P9+AB9+S9+V9+Y9)/5</f>
        <v>0.1</v>
      </c>
      <c r="AD9" s="57"/>
      <c r="AE9" s="60"/>
      <c r="AF9" s="57">
        <v>3</v>
      </c>
      <c r="AG9" s="57">
        <v>3</v>
      </c>
      <c r="AH9" s="60">
        <f>((AG9*100)/AF9)/100</f>
        <v>1</v>
      </c>
      <c r="AI9" s="57">
        <v>4</v>
      </c>
      <c r="AJ9" s="57">
        <v>4</v>
      </c>
      <c r="AK9" s="60">
        <f>((AJ9*100)/AI9)/100</f>
        <v>1</v>
      </c>
      <c r="AL9" s="60">
        <v>0.01</v>
      </c>
      <c r="AM9" s="60">
        <v>0.01</v>
      </c>
      <c r="AN9" s="60">
        <f>((AM9*100)/AL9)/100</f>
        <v>1</v>
      </c>
      <c r="AO9" s="57">
        <f>(AK9+AH9+AN9)/3</f>
        <v>1</v>
      </c>
      <c r="AP9" s="57"/>
      <c r="AQ9" s="60"/>
      <c r="AR9" s="57">
        <v>2</v>
      </c>
      <c r="AS9" s="57">
        <v>1</v>
      </c>
      <c r="AT9" s="57">
        <f>((AS9*100)/AR9)/100</f>
        <v>0.5</v>
      </c>
      <c r="AU9" s="57">
        <v>1</v>
      </c>
      <c r="AV9" s="57">
        <v>2</v>
      </c>
      <c r="AW9" s="57">
        <f>((AV9*100)/AU9)/100</f>
        <v>2</v>
      </c>
      <c r="AX9" s="57">
        <f>(AW9+AT9)/2</f>
        <v>1.25</v>
      </c>
      <c r="AY9" s="57"/>
      <c r="AZ9" s="60"/>
      <c r="BA9" s="57"/>
      <c r="BB9" s="57"/>
    </row>
    <row r="10" spans="1:54" ht="15.75">
      <c r="A10" s="57"/>
      <c r="B10" s="58"/>
      <c r="C10" s="59"/>
      <c r="D10" s="57"/>
      <c r="E10" s="57"/>
      <c r="F10" s="57"/>
      <c r="G10" s="60"/>
      <c r="H10" s="57"/>
      <c r="I10" s="57"/>
      <c r="J10" s="57"/>
      <c r="K10" s="57"/>
      <c r="L10" s="57"/>
      <c r="M10" s="60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60"/>
      <c r="AF10" s="61"/>
      <c r="AG10" s="61"/>
      <c r="AH10" s="62"/>
      <c r="AI10" s="57"/>
      <c r="AJ10" s="57"/>
      <c r="AK10" s="60"/>
      <c r="AL10" s="60"/>
      <c r="AM10" s="60"/>
      <c r="AN10" s="60"/>
      <c r="AO10" s="57"/>
      <c r="AP10" s="57"/>
      <c r="AQ10" s="60"/>
      <c r="AR10" s="57"/>
      <c r="AS10" s="57"/>
      <c r="AT10" s="57"/>
      <c r="AU10" s="57"/>
      <c r="AV10" s="57"/>
      <c r="AW10" s="57"/>
      <c r="AX10" s="57"/>
      <c r="AY10" s="57"/>
      <c r="AZ10" s="60"/>
      <c r="BA10" s="57"/>
      <c r="BB10" s="60"/>
    </row>
  </sheetData>
  <sheetProtection/>
  <mergeCells count="27">
    <mergeCell ref="A2:A4"/>
    <mergeCell ref="N3:P3"/>
    <mergeCell ref="Z3:AB3"/>
    <mergeCell ref="AL3:AN3"/>
    <mergeCell ref="E3:G3"/>
    <mergeCell ref="H3:J3"/>
    <mergeCell ref="N2:AB2"/>
    <mergeCell ref="T3:V3"/>
    <mergeCell ref="B2:B4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I3:AK3"/>
    <mergeCell ref="AX2:AZ3"/>
    <mergeCell ref="D2:D4"/>
    <mergeCell ref="Q3:S3"/>
    <mergeCell ref="AF3:AH3"/>
    <mergeCell ref="C2:C4"/>
    <mergeCell ref="AF2:AN2"/>
    <mergeCell ref="W3:Y3"/>
    <mergeCell ref="AR2:AW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0"/>
  <sheetViews>
    <sheetView zoomScalePageLayoutView="0" workbookViewId="0" topLeftCell="A4">
      <selection activeCell="C24" sqref="C24"/>
    </sheetView>
  </sheetViews>
  <sheetFormatPr defaultColWidth="9.140625" defaultRowHeight="15"/>
  <cols>
    <col min="1" max="1" width="5.140625" style="0" customWidth="1"/>
    <col min="2" max="2" width="18.421875" style="0" customWidth="1"/>
    <col min="3" max="3" width="33.00390625" style="0" customWidth="1"/>
  </cols>
  <sheetData>
    <row r="1" spans="1:63" ht="20.25">
      <c r="A1" s="120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2"/>
      <c r="BJ1" s="138" t="s">
        <v>1</v>
      </c>
      <c r="BK1" s="138" t="s">
        <v>2</v>
      </c>
    </row>
    <row r="2" spans="1:63" ht="18.75">
      <c r="A2" s="117" t="s">
        <v>3</v>
      </c>
      <c r="B2" s="117" t="s">
        <v>4</v>
      </c>
      <c r="C2" s="117" t="s">
        <v>5</v>
      </c>
      <c r="D2" s="114" t="s">
        <v>6</v>
      </c>
      <c r="E2" s="129" t="s">
        <v>7</v>
      </c>
      <c r="F2" s="130"/>
      <c r="G2" s="130"/>
      <c r="H2" s="130"/>
      <c r="I2" s="130"/>
      <c r="J2" s="130"/>
      <c r="K2" s="123" t="s">
        <v>8</v>
      </c>
      <c r="L2" s="124"/>
      <c r="M2" s="125"/>
      <c r="N2" s="129" t="s">
        <v>9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5"/>
      <c r="AL2" s="123" t="s">
        <v>10</v>
      </c>
      <c r="AM2" s="124"/>
      <c r="AN2" s="125"/>
      <c r="AO2" s="136" t="s">
        <v>11</v>
      </c>
      <c r="AP2" s="137"/>
      <c r="AQ2" s="137"/>
      <c r="AR2" s="137"/>
      <c r="AS2" s="137"/>
      <c r="AT2" s="137"/>
      <c r="AU2" s="137"/>
      <c r="AV2" s="137"/>
      <c r="AW2" s="137"/>
      <c r="AX2" s="123" t="s">
        <v>12</v>
      </c>
      <c r="AY2" s="124"/>
      <c r="AZ2" s="125"/>
      <c r="BA2" s="136" t="s">
        <v>13</v>
      </c>
      <c r="BB2" s="137"/>
      <c r="BC2" s="137"/>
      <c r="BD2" s="137"/>
      <c r="BE2" s="137"/>
      <c r="BF2" s="137"/>
      <c r="BG2" s="123" t="s">
        <v>14</v>
      </c>
      <c r="BH2" s="124"/>
      <c r="BI2" s="125"/>
      <c r="BJ2" s="139"/>
      <c r="BK2" s="139"/>
    </row>
    <row r="3" spans="1:63" ht="96" customHeight="1">
      <c r="A3" s="118"/>
      <c r="B3" s="118"/>
      <c r="C3" s="118"/>
      <c r="D3" s="115"/>
      <c r="E3" s="131" t="s">
        <v>15</v>
      </c>
      <c r="F3" s="131"/>
      <c r="G3" s="131"/>
      <c r="H3" s="131" t="s">
        <v>16</v>
      </c>
      <c r="I3" s="131"/>
      <c r="J3" s="131"/>
      <c r="K3" s="126"/>
      <c r="L3" s="127"/>
      <c r="M3" s="128"/>
      <c r="N3" s="132" t="s">
        <v>42</v>
      </c>
      <c r="O3" s="133"/>
      <c r="P3" s="134"/>
      <c r="Q3" s="132" t="s">
        <v>17</v>
      </c>
      <c r="R3" s="133"/>
      <c r="S3" s="134"/>
      <c r="T3" s="132" t="s">
        <v>18</v>
      </c>
      <c r="U3" s="133"/>
      <c r="V3" s="134"/>
      <c r="W3" s="132" t="s">
        <v>19</v>
      </c>
      <c r="X3" s="133"/>
      <c r="Y3" s="134"/>
      <c r="Z3" s="132" t="s">
        <v>43</v>
      </c>
      <c r="AA3" s="133"/>
      <c r="AB3" s="134"/>
      <c r="AC3" s="131" t="s">
        <v>44</v>
      </c>
      <c r="AD3" s="131"/>
      <c r="AE3" s="131"/>
      <c r="AF3" s="131" t="s">
        <v>20</v>
      </c>
      <c r="AG3" s="131"/>
      <c r="AH3" s="131"/>
      <c r="AI3" s="132" t="s">
        <v>21</v>
      </c>
      <c r="AJ3" s="133"/>
      <c r="AK3" s="134"/>
      <c r="AL3" s="126"/>
      <c r="AM3" s="127"/>
      <c r="AN3" s="128"/>
      <c r="AO3" s="132" t="s">
        <v>22</v>
      </c>
      <c r="AP3" s="133"/>
      <c r="AQ3" s="134"/>
      <c r="AR3" s="132" t="s">
        <v>23</v>
      </c>
      <c r="AS3" s="133"/>
      <c r="AT3" s="134"/>
      <c r="AU3" s="132" t="s">
        <v>24</v>
      </c>
      <c r="AV3" s="133"/>
      <c r="AW3" s="134"/>
      <c r="AX3" s="126"/>
      <c r="AY3" s="127"/>
      <c r="AZ3" s="128"/>
      <c r="BA3" s="141" t="s">
        <v>25</v>
      </c>
      <c r="BB3" s="141"/>
      <c r="BC3" s="141"/>
      <c r="BD3" s="141" t="s">
        <v>26</v>
      </c>
      <c r="BE3" s="141"/>
      <c r="BF3" s="141"/>
      <c r="BG3" s="126"/>
      <c r="BH3" s="127"/>
      <c r="BI3" s="128"/>
      <c r="BJ3" s="140"/>
      <c r="BK3" s="140"/>
    </row>
    <row r="4" spans="1:63" ht="15.75">
      <c r="A4" s="119"/>
      <c r="B4" s="119"/>
      <c r="C4" s="119"/>
      <c r="D4" s="116"/>
      <c r="E4" s="30" t="s">
        <v>27</v>
      </c>
      <c r="F4" s="30" t="s">
        <v>28</v>
      </c>
      <c r="G4" s="30" t="s">
        <v>29</v>
      </c>
      <c r="H4" s="30" t="s">
        <v>27</v>
      </c>
      <c r="I4" s="30" t="s">
        <v>28</v>
      </c>
      <c r="J4" s="30" t="s">
        <v>29</v>
      </c>
      <c r="K4" s="32"/>
      <c r="L4" s="33" t="s">
        <v>30</v>
      </c>
      <c r="M4" s="33" t="s">
        <v>31</v>
      </c>
      <c r="N4" s="30" t="s">
        <v>27</v>
      </c>
      <c r="O4" s="30" t="s">
        <v>28</v>
      </c>
      <c r="P4" s="30" t="s">
        <v>29</v>
      </c>
      <c r="Q4" s="30" t="s">
        <v>27</v>
      </c>
      <c r="R4" s="30" t="s">
        <v>28</v>
      </c>
      <c r="S4" s="30" t="s">
        <v>29</v>
      </c>
      <c r="T4" s="30" t="s">
        <v>27</v>
      </c>
      <c r="U4" s="30" t="s">
        <v>28</v>
      </c>
      <c r="V4" s="30" t="s">
        <v>29</v>
      </c>
      <c r="W4" s="30" t="s">
        <v>27</v>
      </c>
      <c r="X4" s="30" t="s">
        <v>28</v>
      </c>
      <c r="Y4" s="30" t="s">
        <v>29</v>
      </c>
      <c r="Z4" s="30" t="s">
        <v>27</v>
      </c>
      <c r="AA4" s="30" t="s">
        <v>28</v>
      </c>
      <c r="AB4" s="30" t="s">
        <v>29</v>
      </c>
      <c r="AC4" s="30" t="s">
        <v>27</v>
      </c>
      <c r="AD4" s="30" t="s">
        <v>28</v>
      </c>
      <c r="AE4" s="30" t="s">
        <v>29</v>
      </c>
      <c r="AF4" s="30" t="s">
        <v>27</v>
      </c>
      <c r="AG4" s="30" t="s">
        <v>28</v>
      </c>
      <c r="AH4" s="30" t="s">
        <v>29</v>
      </c>
      <c r="AI4" s="30" t="s">
        <v>27</v>
      </c>
      <c r="AJ4" s="30" t="s">
        <v>28</v>
      </c>
      <c r="AK4" s="30" t="s">
        <v>29</v>
      </c>
      <c r="AL4" s="32"/>
      <c r="AM4" s="33" t="s">
        <v>30</v>
      </c>
      <c r="AN4" s="33" t="s">
        <v>32</v>
      </c>
      <c r="AO4" s="30" t="s">
        <v>27</v>
      </c>
      <c r="AP4" s="30" t="s">
        <v>28</v>
      </c>
      <c r="AQ4" s="30" t="s">
        <v>29</v>
      </c>
      <c r="AR4" s="30" t="s">
        <v>27</v>
      </c>
      <c r="AS4" s="30" t="s">
        <v>28</v>
      </c>
      <c r="AT4" s="30" t="s">
        <v>29</v>
      </c>
      <c r="AU4" s="30" t="s">
        <v>27</v>
      </c>
      <c r="AV4" s="30" t="s">
        <v>28</v>
      </c>
      <c r="AW4" s="30" t="s">
        <v>29</v>
      </c>
      <c r="AX4" s="32"/>
      <c r="AY4" s="33" t="s">
        <v>30</v>
      </c>
      <c r="AZ4" s="33" t="s">
        <v>33</v>
      </c>
      <c r="BA4" s="34" t="s">
        <v>27</v>
      </c>
      <c r="BB4" s="34" t="s">
        <v>28</v>
      </c>
      <c r="BC4" s="34" t="s">
        <v>29</v>
      </c>
      <c r="BD4" s="34" t="s">
        <v>27</v>
      </c>
      <c r="BE4" s="34" t="s">
        <v>28</v>
      </c>
      <c r="BF4" s="34" t="s">
        <v>29</v>
      </c>
      <c r="BG4" s="32"/>
      <c r="BH4" s="33" t="s">
        <v>30</v>
      </c>
      <c r="BI4" s="33" t="s">
        <v>34</v>
      </c>
      <c r="BJ4" s="31" t="s">
        <v>29</v>
      </c>
      <c r="BK4" s="31" t="s">
        <v>35</v>
      </c>
    </row>
    <row r="5" spans="1:63" s="12" customFormat="1" ht="15.75">
      <c r="A5" s="28">
        <v>1</v>
      </c>
      <c r="B5" s="35" t="s">
        <v>45</v>
      </c>
      <c r="C5" s="2" t="s">
        <v>36</v>
      </c>
      <c r="D5" s="36">
        <v>1</v>
      </c>
      <c r="E5" s="37">
        <v>2</v>
      </c>
      <c r="F5" s="38"/>
      <c r="G5" s="6">
        <v>0</v>
      </c>
      <c r="H5" s="37">
        <v>2</v>
      </c>
      <c r="I5" s="38">
        <v>2</v>
      </c>
      <c r="J5" s="6">
        <v>1</v>
      </c>
      <c r="K5" s="27">
        <v>0.5</v>
      </c>
      <c r="L5" s="7">
        <v>0.45</v>
      </c>
      <c r="M5" s="7">
        <v>0.225</v>
      </c>
      <c r="N5" s="39">
        <v>1</v>
      </c>
      <c r="O5" s="38"/>
      <c r="P5" s="6">
        <v>0</v>
      </c>
      <c r="Q5" s="37">
        <v>3</v>
      </c>
      <c r="R5" s="38"/>
      <c r="S5" s="6">
        <v>0</v>
      </c>
      <c r="T5" s="39">
        <v>1</v>
      </c>
      <c r="U5" s="38"/>
      <c r="V5" s="6">
        <v>0</v>
      </c>
      <c r="W5" s="40">
        <v>1</v>
      </c>
      <c r="X5" s="38"/>
      <c r="Y5" s="6">
        <v>0</v>
      </c>
      <c r="Z5" s="40">
        <v>1</v>
      </c>
      <c r="AA5" s="38">
        <v>2</v>
      </c>
      <c r="AB5" s="6">
        <v>2</v>
      </c>
      <c r="AC5" s="40">
        <v>1</v>
      </c>
      <c r="AD5" s="38"/>
      <c r="AE5" s="6">
        <v>0</v>
      </c>
      <c r="AF5" s="40">
        <v>2</v>
      </c>
      <c r="AG5" s="38"/>
      <c r="AH5" s="6">
        <v>0</v>
      </c>
      <c r="AI5" s="40">
        <v>2</v>
      </c>
      <c r="AJ5" s="38">
        <v>2</v>
      </c>
      <c r="AK5" s="6">
        <v>1</v>
      </c>
      <c r="AL5" s="27">
        <v>0.375</v>
      </c>
      <c r="AM5" s="7">
        <v>0.2</v>
      </c>
      <c r="AN5" s="7">
        <v>0.07500000000000001</v>
      </c>
      <c r="AO5" s="37">
        <v>3</v>
      </c>
      <c r="AP5" s="38"/>
      <c r="AQ5" s="6">
        <v>0</v>
      </c>
      <c r="AR5" s="37">
        <v>4</v>
      </c>
      <c r="AS5" s="38"/>
      <c r="AT5" s="6">
        <v>0</v>
      </c>
      <c r="AU5" s="37">
        <v>2</v>
      </c>
      <c r="AV5" s="37">
        <v>0</v>
      </c>
      <c r="AW5" s="6">
        <v>0</v>
      </c>
      <c r="AX5" s="27">
        <v>0</v>
      </c>
      <c r="AY5" s="7">
        <v>0.2</v>
      </c>
      <c r="AZ5" s="7">
        <v>0</v>
      </c>
      <c r="BA5" s="37">
        <v>2</v>
      </c>
      <c r="BB5" s="38">
        <v>1</v>
      </c>
      <c r="BC5" s="6">
        <v>0.5</v>
      </c>
      <c r="BD5" s="37">
        <v>1</v>
      </c>
      <c r="BE5" s="38">
        <v>1</v>
      </c>
      <c r="BF5" s="6">
        <v>1</v>
      </c>
      <c r="BG5" s="27">
        <v>0.75</v>
      </c>
      <c r="BH5" s="7">
        <v>0.15</v>
      </c>
      <c r="BI5" s="7">
        <v>0.11249999999999999</v>
      </c>
      <c r="BJ5" s="41">
        <v>0.40625</v>
      </c>
      <c r="BK5" s="42">
        <v>0.825</v>
      </c>
    </row>
    <row r="6" spans="1:63" s="12" customFormat="1" ht="15.75">
      <c r="A6" s="28"/>
      <c r="B6" s="43" t="s">
        <v>45</v>
      </c>
      <c r="C6" s="13" t="s">
        <v>36</v>
      </c>
      <c r="D6" s="44">
        <v>1</v>
      </c>
      <c r="E6" s="45">
        <v>2</v>
      </c>
      <c r="F6" s="46">
        <v>0</v>
      </c>
      <c r="G6" s="17">
        <v>0</v>
      </c>
      <c r="H6" s="45">
        <v>2</v>
      </c>
      <c r="I6" s="46">
        <v>2</v>
      </c>
      <c r="J6" s="17">
        <v>1</v>
      </c>
      <c r="K6" s="47">
        <v>0.5</v>
      </c>
      <c r="L6" s="17">
        <v>0.45</v>
      </c>
      <c r="M6" s="17">
        <v>0.225</v>
      </c>
      <c r="N6" s="48">
        <v>1</v>
      </c>
      <c r="O6" s="46">
        <v>0</v>
      </c>
      <c r="P6" s="17">
        <v>0</v>
      </c>
      <c r="Q6" s="45">
        <v>3</v>
      </c>
      <c r="R6" s="46">
        <v>1</v>
      </c>
      <c r="S6" s="17">
        <v>0.33333333333333337</v>
      </c>
      <c r="T6" s="48">
        <v>1</v>
      </c>
      <c r="U6" s="46">
        <v>0</v>
      </c>
      <c r="V6" s="17">
        <v>0</v>
      </c>
      <c r="W6" s="49">
        <v>1</v>
      </c>
      <c r="X6" s="46">
        <v>0</v>
      </c>
      <c r="Y6" s="17">
        <v>0</v>
      </c>
      <c r="Z6" s="49">
        <v>1</v>
      </c>
      <c r="AA6" s="46">
        <v>2</v>
      </c>
      <c r="AB6" s="17">
        <v>2</v>
      </c>
      <c r="AC6" s="49">
        <v>1</v>
      </c>
      <c r="AD6" s="46">
        <v>0</v>
      </c>
      <c r="AE6" s="17">
        <v>0</v>
      </c>
      <c r="AF6" s="49">
        <v>2</v>
      </c>
      <c r="AG6" s="46">
        <v>0</v>
      </c>
      <c r="AH6" s="17">
        <v>0</v>
      </c>
      <c r="AI6" s="49">
        <v>2</v>
      </c>
      <c r="AJ6" s="46">
        <v>0</v>
      </c>
      <c r="AK6" s="17">
        <v>0</v>
      </c>
      <c r="AL6" s="47">
        <v>0.2916666666666667</v>
      </c>
      <c r="AM6" s="17">
        <v>0.2</v>
      </c>
      <c r="AN6" s="17">
        <v>0.05833333333333334</v>
      </c>
      <c r="AO6" s="45">
        <v>3</v>
      </c>
      <c r="AP6" s="46">
        <v>0</v>
      </c>
      <c r="AQ6" s="17">
        <v>0</v>
      </c>
      <c r="AR6" s="45">
        <v>4</v>
      </c>
      <c r="AS6" s="46">
        <v>4</v>
      </c>
      <c r="AT6" s="17">
        <v>1</v>
      </c>
      <c r="AU6" s="45">
        <v>2</v>
      </c>
      <c r="AV6" s="50">
        <v>4</v>
      </c>
      <c r="AW6" s="17">
        <v>2</v>
      </c>
      <c r="AX6" s="47">
        <v>1</v>
      </c>
      <c r="AY6" s="17">
        <v>0.2</v>
      </c>
      <c r="AZ6" s="17">
        <v>0.2</v>
      </c>
      <c r="BA6" s="45">
        <v>2</v>
      </c>
      <c r="BB6" s="46">
        <v>1</v>
      </c>
      <c r="BC6" s="17">
        <v>0.5</v>
      </c>
      <c r="BD6" s="45">
        <v>1</v>
      </c>
      <c r="BE6" s="46">
        <v>1</v>
      </c>
      <c r="BF6" s="17">
        <v>1</v>
      </c>
      <c r="BG6" s="47">
        <v>0.75</v>
      </c>
      <c r="BH6" s="17">
        <v>0.15</v>
      </c>
      <c r="BI6" s="17">
        <v>0.11249999999999999</v>
      </c>
      <c r="BJ6" s="47">
        <v>0.6354166666666666</v>
      </c>
      <c r="BK6" s="47">
        <v>1.1916666666666667</v>
      </c>
    </row>
    <row r="7" spans="1:63" s="12" customFormat="1" ht="15.75">
      <c r="A7" s="24">
        <v>2</v>
      </c>
      <c r="B7" s="3" t="s">
        <v>46</v>
      </c>
      <c r="C7" s="2" t="s">
        <v>37</v>
      </c>
      <c r="D7" s="28">
        <v>1.5</v>
      </c>
      <c r="E7" s="37">
        <v>2</v>
      </c>
      <c r="F7" s="38"/>
      <c r="G7" s="6">
        <v>0</v>
      </c>
      <c r="H7" s="37">
        <v>2</v>
      </c>
      <c r="I7" s="38">
        <v>1</v>
      </c>
      <c r="J7" s="6">
        <v>0.5</v>
      </c>
      <c r="K7" s="27">
        <v>0.25</v>
      </c>
      <c r="L7" s="7">
        <v>0.45</v>
      </c>
      <c r="M7" s="7">
        <v>0.1125</v>
      </c>
      <c r="N7" s="39">
        <v>1</v>
      </c>
      <c r="O7" s="38"/>
      <c r="P7" s="6">
        <v>0</v>
      </c>
      <c r="Q7" s="37">
        <v>3</v>
      </c>
      <c r="R7" s="38"/>
      <c r="S7" s="6">
        <v>0</v>
      </c>
      <c r="T7" s="39">
        <v>1</v>
      </c>
      <c r="U7" s="38"/>
      <c r="V7" s="6">
        <v>0</v>
      </c>
      <c r="W7" s="40">
        <v>1</v>
      </c>
      <c r="X7" s="38"/>
      <c r="Y7" s="6">
        <v>0</v>
      </c>
      <c r="Z7" s="40">
        <v>1</v>
      </c>
      <c r="AA7" s="38">
        <v>1</v>
      </c>
      <c r="AB7" s="6">
        <v>1</v>
      </c>
      <c r="AC7" s="40">
        <v>1</v>
      </c>
      <c r="AD7" s="38"/>
      <c r="AE7" s="6">
        <v>0</v>
      </c>
      <c r="AF7" s="40">
        <v>2</v>
      </c>
      <c r="AG7" s="38"/>
      <c r="AH7" s="6">
        <v>0</v>
      </c>
      <c r="AI7" s="40">
        <v>2</v>
      </c>
      <c r="AJ7" s="38"/>
      <c r="AK7" s="6">
        <v>0</v>
      </c>
      <c r="AL7" s="27">
        <v>0.125</v>
      </c>
      <c r="AM7" s="7">
        <v>0.2</v>
      </c>
      <c r="AN7" s="7">
        <v>0.025</v>
      </c>
      <c r="AO7" s="37">
        <v>3</v>
      </c>
      <c r="AP7" s="38"/>
      <c r="AQ7" s="6">
        <v>0</v>
      </c>
      <c r="AR7" s="37">
        <v>4</v>
      </c>
      <c r="AS7" s="38"/>
      <c r="AT7" s="6">
        <v>0</v>
      </c>
      <c r="AU7" s="37">
        <v>2</v>
      </c>
      <c r="AV7" s="37">
        <v>0</v>
      </c>
      <c r="AW7" s="6">
        <v>0</v>
      </c>
      <c r="AX7" s="27">
        <v>0</v>
      </c>
      <c r="AY7" s="7">
        <v>0.2</v>
      </c>
      <c r="AZ7" s="7">
        <v>0</v>
      </c>
      <c r="BA7" s="37">
        <v>2</v>
      </c>
      <c r="BB7" s="38"/>
      <c r="BC7" s="6">
        <v>0</v>
      </c>
      <c r="BD7" s="37">
        <v>1</v>
      </c>
      <c r="BE7" s="38"/>
      <c r="BF7" s="6">
        <v>0</v>
      </c>
      <c r="BG7" s="27">
        <v>0</v>
      </c>
      <c r="BH7" s="7">
        <v>0.15</v>
      </c>
      <c r="BI7" s="7">
        <v>0</v>
      </c>
      <c r="BJ7" s="41">
        <v>0.09375</v>
      </c>
      <c r="BK7" s="42">
        <v>0.275</v>
      </c>
    </row>
    <row r="8" spans="1:63" s="12" customFormat="1" ht="15.75">
      <c r="A8" s="24"/>
      <c r="B8" s="14" t="s">
        <v>46</v>
      </c>
      <c r="C8" s="13" t="s">
        <v>37</v>
      </c>
      <c r="D8" s="51">
        <v>1.5</v>
      </c>
      <c r="E8" s="45">
        <v>2</v>
      </c>
      <c r="F8" s="46">
        <v>0</v>
      </c>
      <c r="G8" s="17">
        <v>0</v>
      </c>
      <c r="H8" s="45">
        <v>2</v>
      </c>
      <c r="I8" s="46">
        <v>1</v>
      </c>
      <c r="J8" s="17">
        <v>0.5</v>
      </c>
      <c r="K8" s="47">
        <v>0.25</v>
      </c>
      <c r="L8" s="17">
        <v>0.45</v>
      </c>
      <c r="M8" s="17">
        <v>0.1125</v>
      </c>
      <c r="N8" s="48">
        <v>1</v>
      </c>
      <c r="O8" s="46">
        <v>0</v>
      </c>
      <c r="P8" s="17">
        <v>0</v>
      </c>
      <c r="Q8" s="45">
        <v>3</v>
      </c>
      <c r="R8" s="46">
        <v>0</v>
      </c>
      <c r="S8" s="17">
        <v>0</v>
      </c>
      <c r="T8" s="48">
        <v>1</v>
      </c>
      <c r="U8" s="46">
        <v>0</v>
      </c>
      <c r="V8" s="17">
        <v>0</v>
      </c>
      <c r="W8" s="49">
        <v>1</v>
      </c>
      <c r="X8" s="46">
        <v>0</v>
      </c>
      <c r="Y8" s="17">
        <v>0</v>
      </c>
      <c r="Z8" s="49">
        <v>1</v>
      </c>
      <c r="AA8" s="46">
        <v>1</v>
      </c>
      <c r="AB8" s="17">
        <v>1</v>
      </c>
      <c r="AC8" s="49">
        <v>1</v>
      </c>
      <c r="AD8" s="46">
        <v>0</v>
      </c>
      <c r="AE8" s="17">
        <v>0</v>
      </c>
      <c r="AF8" s="49">
        <v>2</v>
      </c>
      <c r="AG8" s="46">
        <v>0</v>
      </c>
      <c r="AH8" s="17">
        <v>0</v>
      </c>
      <c r="AI8" s="49">
        <v>2</v>
      </c>
      <c r="AJ8" s="46">
        <v>0</v>
      </c>
      <c r="AK8" s="17">
        <v>0</v>
      </c>
      <c r="AL8" s="47">
        <v>0.125</v>
      </c>
      <c r="AM8" s="17">
        <v>0.2</v>
      </c>
      <c r="AN8" s="17">
        <v>0.025</v>
      </c>
      <c r="AO8" s="45">
        <v>3</v>
      </c>
      <c r="AP8" s="46">
        <v>0</v>
      </c>
      <c r="AQ8" s="17">
        <v>0</v>
      </c>
      <c r="AR8" s="45">
        <v>4</v>
      </c>
      <c r="AS8" s="46">
        <v>4</v>
      </c>
      <c r="AT8" s="17">
        <v>1</v>
      </c>
      <c r="AU8" s="45">
        <v>2</v>
      </c>
      <c r="AV8" s="45">
        <v>0</v>
      </c>
      <c r="AW8" s="17">
        <v>0</v>
      </c>
      <c r="AX8" s="47">
        <v>0.3333333333333333</v>
      </c>
      <c r="AY8" s="17">
        <v>0.2</v>
      </c>
      <c r="AZ8" s="17">
        <v>0.06666666666666667</v>
      </c>
      <c r="BA8" s="45">
        <v>2</v>
      </c>
      <c r="BB8" s="46">
        <v>0</v>
      </c>
      <c r="BC8" s="17">
        <v>0</v>
      </c>
      <c r="BD8" s="45">
        <v>1</v>
      </c>
      <c r="BE8" s="46">
        <v>1</v>
      </c>
      <c r="BF8" s="17">
        <v>1</v>
      </c>
      <c r="BG8" s="47">
        <v>0.5</v>
      </c>
      <c r="BH8" s="17">
        <v>0.15</v>
      </c>
      <c r="BI8" s="17">
        <v>0.075</v>
      </c>
      <c r="BJ8" s="47">
        <v>0.3020833333333333</v>
      </c>
      <c r="BK8" s="47">
        <v>0.5583333333333333</v>
      </c>
    </row>
    <row r="9" spans="1:63" s="12" customFormat="1" ht="15.75">
      <c r="A9" s="24">
        <v>3</v>
      </c>
      <c r="B9" s="3" t="s">
        <v>47</v>
      </c>
      <c r="C9" s="2" t="s">
        <v>37</v>
      </c>
      <c r="D9" s="28">
        <v>1</v>
      </c>
      <c r="E9" s="37">
        <v>2</v>
      </c>
      <c r="F9" s="38"/>
      <c r="G9" s="6">
        <v>0</v>
      </c>
      <c r="H9" s="37">
        <v>2</v>
      </c>
      <c r="I9" s="38"/>
      <c r="J9" s="6">
        <v>0</v>
      </c>
      <c r="K9" s="27">
        <v>0</v>
      </c>
      <c r="L9" s="7">
        <v>0.45</v>
      </c>
      <c r="M9" s="7">
        <v>0</v>
      </c>
      <c r="N9" s="39">
        <v>1</v>
      </c>
      <c r="O9" s="38"/>
      <c r="P9" s="6">
        <v>0</v>
      </c>
      <c r="Q9" s="37">
        <v>3</v>
      </c>
      <c r="R9" s="38"/>
      <c r="S9" s="6">
        <v>0</v>
      </c>
      <c r="T9" s="39">
        <v>1</v>
      </c>
      <c r="U9" s="38"/>
      <c r="V9" s="6">
        <v>0</v>
      </c>
      <c r="W9" s="40">
        <v>1</v>
      </c>
      <c r="X9" s="38"/>
      <c r="Y9" s="6">
        <v>0</v>
      </c>
      <c r="Z9" s="40">
        <v>1</v>
      </c>
      <c r="AA9" s="38">
        <v>3</v>
      </c>
      <c r="AB9" s="6">
        <v>3</v>
      </c>
      <c r="AC9" s="40">
        <v>1</v>
      </c>
      <c r="AD9" s="38"/>
      <c r="AE9" s="6">
        <v>0</v>
      </c>
      <c r="AF9" s="40">
        <v>2</v>
      </c>
      <c r="AG9" s="38"/>
      <c r="AH9" s="6">
        <v>0</v>
      </c>
      <c r="AI9" s="40">
        <v>2</v>
      </c>
      <c r="AJ9" s="38"/>
      <c r="AK9" s="6">
        <v>0</v>
      </c>
      <c r="AL9" s="27">
        <v>0.375</v>
      </c>
      <c r="AM9" s="7">
        <v>0.2</v>
      </c>
      <c r="AN9" s="7">
        <v>0.07500000000000001</v>
      </c>
      <c r="AO9" s="37">
        <v>3</v>
      </c>
      <c r="AP9" s="38"/>
      <c r="AQ9" s="6">
        <v>0</v>
      </c>
      <c r="AR9" s="37">
        <v>4</v>
      </c>
      <c r="AS9" s="38"/>
      <c r="AT9" s="6">
        <v>0</v>
      </c>
      <c r="AU9" s="37">
        <v>2</v>
      </c>
      <c r="AV9" s="37">
        <v>0</v>
      </c>
      <c r="AW9" s="6">
        <v>0</v>
      </c>
      <c r="AX9" s="27">
        <v>0</v>
      </c>
      <c r="AY9" s="7">
        <v>0.2</v>
      </c>
      <c r="AZ9" s="7">
        <v>0</v>
      </c>
      <c r="BA9" s="37">
        <v>2</v>
      </c>
      <c r="BB9" s="38"/>
      <c r="BC9" s="6">
        <v>0</v>
      </c>
      <c r="BD9" s="37">
        <v>1</v>
      </c>
      <c r="BE9" s="38"/>
      <c r="BF9" s="6">
        <v>0</v>
      </c>
      <c r="BG9" s="27">
        <v>0</v>
      </c>
      <c r="BH9" s="7">
        <v>0.15</v>
      </c>
      <c r="BI9" s="7">
        <v>0</v>
      </c>
      <c r="BJ9" s="41">
        <v>0.09375</v>
      </c>
      <c r="BK9" s="42">
        <v>0.15000000000000002</v>
      </c>
    </row>
    <row r="10" spans="1:63" s="12" customFormat="1" ht="15.75">
      <c r="A10" s="24"/>
      <c r="B10" s="14" t="s">
        <v>47</v>
      </c>
      <c r="C10" s="13" t="s">
        <v>37</v>
      </c>
      <c r="D10" s="51">
        <v>1</v>
      </c>
      <c r="E10" s="45">
        <v>2</v>
      </c>
      <c r="F10" s="46">
        <v>0</v>
      </c>
      <c r="G10" s="17">
        <v>0</v>
      </c>
      <c r="H10" s="45">
        <v>2</v>
      </c>
      <c r="I10" s="46">
        <v>0</v>
      </c>
      <c r="J10" s="17">
        <v>0</v>
      </c>
      <c r="K10" s="47">
        <v>0</v>
      </c>
      <c r="L10" s="17">
        <v>0.45</v>
      </c>
      <c r="M10" s="17">
        <v>0</v>
      </c>
      <c r="N10" s="48">
        <v>1</v>
      </c>
      <c r="O10" s="46">
        <v>0</v>
      </c>
      <c r="P10" s="17">
        <v>0</v>
      </c>
      <c r="Q10" s="45">
        <v>3</v>
      </c>
      <c r="R10" s="46">
        <v>0</v>
      </c>
      <c r="S10" s="17">
        <v>0</v>
      </c>
      <c r="T10" s="48">
        <v>1</v>
      </c>
      <c r="U10" s="46">
        <v>0</v>
      </c>
      <c r="V10" s="17">
        <v>0</v>
      </c>
      <c r="W10" s="49">
        <v>1</v>
      </c>
      <c r="X10" s="46">
        <v>0</v>
      </c>
      <c r="Y10" s="17">
        <v>0</v>
      </c>
      <c r="Z10" s="49">
        <v>1</v>
      </c>
      <c r="AA10" s="46">
        <v>0</v>
      </c>
      <c r="AB10" s="17">
        <v>0</v>
      </c>
      <c r="AC10" s="49">
        <v>1</v>
      </c>
      <c r="AD10" s="46">
        <v>0</v>
      </c>
      <c r="AE10" s="17">
        <v>0</v>
      </c>
      <c r="AF10" s="49">
        <v>2</v>
      </c>
      <c r="AG10" s="46">
        <v>0</v>
      </c>
      <c r="AH10" s="17">
        <v>0</v>
      </c>
      <c r="AI10" s="49">
        <v>2</v>
      </c>
      <c r="AJ10" s="46">
        <v>0</v>
      </c>
      <c r="AK10" s="17">
        <v>0</v>
      </c>
      <c r="AL10" s="47">
        <v>0</v>
      </c>
      <c r="AM10" s="17">
        <v>0.2</v>
      </c>
      <c r="AN10" s="17">
        <v>0</v>
      </c>
      <c r="AO10" s="45">
        <v>3</v>
      </c>
      <c r="AP10" s="46">
        <v>0</v>
      </c>
      <c r="AQ10" s="17">
        <v>0</v>
      </c>
      <c r="AR10" s="45">
        <v>4</v>
      </c>
      <c r="AS10" s="46">
        <v>0</v>
      </c>
      <c r="AT10" s="17">
        <v>0</v>
      </c>
      <c r="AU10" s="45">
        <v>2</v>
      </c>
      <c r="AV10" s="45">
        <v>0</v>
      </c>
      <c r="AW10" s="17">
        <v>0</v>
      </c>
      <c r="AX10" s="47">
        <v>0</v>
      </c>
      <c r="AY10" s="17">
        <v>0.2</v>
      </c>
      <c r="AZ10" s="17">
        <v>0</v>
      </c>
      <c r="BA10" s="45">
        <v>2</v>
      </c>
      <c r="BB10" s="46">
        <v>0</v>
      </c>
      <c r="BC10" s="17">
        <v>0</v>
      </c>
      <c r="BD10" s="45">
        <v>1</v>
      </c>
      <c r="BE10" s="46">
        <v>0</v>
      </c>
      <c r="BF10" s="17">
        <v>0</v>
      </c>
      <c r="BG10" s="47">
        <v>0</v>
      </c>
      <c r="BH10" s="17">
        <v>0.15</v>
      </c>
      <c r="BI10" s="17">
        <v>0</v>
      </c>
      <c r="BJ10" s="47">
        <v>0</v>
      </c>
      <c r="BK10" s="47">
        <v>0</v>
      </c>
    </row>
    <row r="11" spans="1:63" s="12" customFormat="1" ht="18.75" customHeight="1">
      <c r="A11" s="24">
        <v>4</v>
      </c>
      <c r="B11" s="3" t="s">
        <v>48</v>
      </c>
      <c r="C11" s="2" t="s">
        <v>37</v>
      </c>
      <c r="D11" s="28">
        <v>1.5</v>
      </c>
      <c r="E11" s="37">
        <v>2</v>
      </c>
      <c r="F11" s="38"/>
      <c r="G11" s="6">
        <v>0</v>
      </c>
      <c r="H11" s="37">
        <v>2</v>
      </c>
      <c r="I11" s="38"/>
      <c r="J11" s="6">
        <v>0</v>
      </c>
      <c r="K11" s="27">
        <v>0</v>
      </c>
      <c r="L11" s="7">
        <v>0.45</v>
      </c>
      <c r="M11" s="7">
        <v>0</v>
      </c>
      <c r="N11" s="39">
        <v>1</v>
      </c>
      <c r="O11" s="38"/>
      <c r="P11" s="6">
        <v>0</v>
      </c>
      <c r="Q11" s="37">
        <v>3</v>
      </c>
      <c r="R11" s="38"/>
      <c r="S11" s="6">
        <v>0</v>
      </c>
      <c r="T11" s="39">
        <v>1</v>
      </c>
      <c r="U11" s="38"/>
      <c r="V11" s="6">
        <v>0</v>
      </c>
      <c r="W11" s="40">
        <v>1</v>
      </c>
      <c r="X11" s="38"/>
      <c r="Y11" s="6">
        <v>0</v>
      </c>
      <c r="Z11" s="40">
        <v>1</v>
      </c>
      <c r="AA11" s="38"/>
      <c r="AB11" s="6">
        <v>0</v>
      </c>
      <c r="AC11" s="40">
        <v>1</v>
      </c>
      <c r="AD11" s="38"/>
      <c r="AE11" s="6">
        <v>0</v>
      </c>
      <c r="AF11" s="40">
        <v>2</v>
      </c>
      <c r="AG11" s="38"/>
      <c r="AH11" s="6">
        <v>0</v>
      </c>
      <c r="AI11" s="40">
        <v>2</v>
      </c>
      <c r="AJ11" s="38"/>
      <c r="AK11" s="6">
        <v>0</v>
      </c>
      <c r="AL11" s="27">
        <v>0</v>
      </c>
      <c r="AM11" s="7">
        <v>0.2</v>
      </c>
      <c r="AN11" s="7">
        <v>0</v>
      </c>
      <c r="AO11" s="37">
        <v>3</v>
      </c>
      <c r="AP11" s="38"/>
      <c r="AQ11" s="6">
        <v>0</v>
      </c>
      <c r="AR11" s="37">
        <v>4</v>
      </c>
      <c r="AS11" s="38"/>
      <c r="AT11" s="6">
        <v>0</v>
      </c>
      <c r="AU11" s="37">
        <v>2</v>
      </c>
      <c r="AV11" s="37">
        <v>0</v>
      </c>
      <c r="AW11" s="6">
        <v>0</v>
      </c>
      <c r="AX11" s="27">
        <v>0</v>
      </c>
      <c r="AY11" s="7">
        <v>0.2</v>
      </c>
      <c r="AZ11" s="7">
        <v>0</v>
      </c>
      <c r="BA11" s="37">
        <v>2</v>
      </c>
      <c r="BB11" s="38"/>
      <c r="BC11" s="6">
        <v>0</v>
      </c>
      <c r="BD11" s="37">
        <v>1</v>
      </c>
      <c r="BE11" s="38"/>
      <c r="BF11" s="6">
        <v>0</v>
      </c>
      <c r="BG11" s="27">
        <v>0</v>
      </c>
      <c r="BH11" s="7">
        <v>0.15</v>
      </c>
      <c r="BI11" s="7">
        <v>0</v>
      </c>
      <c r="BJ11" s="41">
        <v>0</v>
      </c>
      <c r="BK11" s="42">
        <v>0</v>
      </c>
    </row>
    <row r="12" spans="1:63" s="12" customFormat="1" ht="20.25" customHeight="1">
      <c r="A12" s="24"/>
      <c r="B12" s="14" t="s">
        <v>48</v>
      </c>
      <c r="C12" s="13" t="s">
        <v>37</v>
      </c>
      <c r="D12" s="51">
        <v>1.5</v>
      </c>
      <c r="E12" s="45">
        <v>2</v>
      </c>
      <c r="F12" s="46">
        <v>0</v>
      </c>
      <c r="G12" s="17">
        <v>0</v>
      </c>
      <c r="H12" s="45">
        <v>2</v>
      </c>
      <c r="I12" s="46">
        <v>0</v>
      </c>
      <c r="J12" s="17">
        <v>0</v>
      </c>
      <c r="K12" s="47">
        <v>0</v>
      </c>
      <c r="L12" s="17">
        <v>0.45</v>
      </c>
      <c r="M12" s="17">
        <v>0</v>
      </c>
      <c r="N12" s="48">
        <v>1</v>
      </c>
      <c r="O12" s="46">
        <v>0</v>
      </c>
      <c r="P12" s="17">
        <v>0</v>
      </c>
      <c r="Q12" s="45">
        <v>3</v>
      </c>
      <c r="R12" s="46">
        <v>0</v>
      </c>
      <c r="S12" s="17">
        <v>0</v>
      </c>
      <c r="T12" s="48">
        <v>1</v>
      </c>
      <c r="U12" s="46">
        <v>0</v>
      </c>
      <c r="V12" s="17">
        <v>0</v>
      </c>
      <c r="W12" s="49">
        <v>1</v>
      </c>
      <c r="X12" s="46">
        <v>0</v>
      </c>
      <c r="Y12" s="17">
        <v>0</v>
      </c>
      <c r="Z12" s="49">
        <v>1</v>
      </c>
      <c r="AA12" s="46">
        <v>0</v>
      </c>
      <c r="AB12" s="17">
        <v>0</v>
      </c>
      <c r="AC12" s="49">
        <v>1</v>
      </c>
      <c r="AD12" s="46">
        <v>0</v>
      </c>
      <c r="AE12" s="17">
        <v>0</v>
      </c>
      <c r="AF12" s="49">
        <v>2</v>
      </c>
      <c r="AG12" s="46">
        <v>0</v>
      </c>
      <c r="AH12" s="17">
        <v>0</v>
      </c>
      <c r="AI12" s="49">
        <v>2</v>
      </c>
      <c r="AJ12" s="46">
        <v>0</v>
      </c>
      <c r="AK12" s="17">
        <v>0</v>
      </c>
      <c r="AL12" s="47">
        <v>0</v>
      </c>
      <c r="AM12" s="17">
        <v>0.2</v>
      </c>
      <c r="AN12" s="17">
        <v>0</v>
      </c>
      <c r="AO12" s="45">
        <v>3</v>
      </c>
      <c r="AP12" s="46">
        <v>0</v>
      </c>
      <c r="AQ12" s="17">
        <v>0</v>
      </c>
      <c r="AR12" s="45">
        <v>4</v>
      </c>
      <c r="AS12" s="46">
        <v>0</v>
      </c>
      <c r="AT12" s="17">
        <v>0</v>
      </c>
      <c r="AU12" s="45">
        <v>2</v>
      </c>
      <c r="AV12" s="45">
        <v>0</v>
      </c>
      <c r="AW12" s="17">
        <v>0</v>
      </c>
      <c r="AX12" s="47">
        <v>0</v>
      </c>
      <c r="AY12" s="17">
        <v>0.2</v>
      </c>
      <c r="AZ12" s="17">
        <v>0</v>
      </c>
      <c r="BA12" s="45">
        <v>2</v>
      </c>
      <c r="BB12" s="46">
        <v>0</v>
      </c>
      <c r="BC12" s="17">
        <v>0</v>
      </c>
      <c r="BD12" s="45">
        <v>1</v>
      </c>
      <c r="BE12" s="46">
        <v>0</v>
      </c>
      <c r="BF12" s="17">
        <v>0</v>
      </c>
      <c r="BG12" s="47">
        <v>0</v>
      </c>
      <c r="BH12" s="17">
        <v>0.15</v>
      </c>
      <c r="BI12" s="17">
        <v>0</v>
      </c>
      <c r="BJ12" s="47">
        <v>0</v>
      </c>
      <c r="BK12" s="47">
        <v>0</v>
      </c>
    </row>
    <row r="13" spans="1:63" s="12" customFormat="1" ht="23.25" customHeight="1">
      <c r="A13" s="24">
        <v>5</v>
      </c>
      <c r="B13" s="52" t="s">
        <v>49</v>
      </c>
      <c r="C13" s="2" t="s">
        <v>37</v>
      </c>
      <c r="D13" s="53">
        <v>1.5</v>
      </c>
      <c r="E13" s="37">
        <v>2</v>
      </c>
      <c r="F13" s="38"/>
      <c r="G13" s="6">
        <v>0</v>
      </c>
      <c r="H13" s="37">
        <v>2</v>
      </c>
      <c r="I13" s="38"/>
      <c r="J13" s="6">
        <v>0</v>
      </c>
      <c r="K13" s="27">
        <v>0</v>
      </c>
      <c r="L13" s="7">
        <v>0.45</v>
      </c>
      <c r="M13" s="7">
        <v>0</v>
      </c>
      <c r="N13" s="39">
        <v>1</v>
      </c>
      <c r="O13" s="38"/>
      <c r="P13" s="6">
        <v>0</v>
      </c>
      <c r="Q13" s="37">
        <v>3</v>
      </c>
      <c r="R13" s="38"/>
      <c r="S13" s="6">
        <v>0</v>
      </c>
      <c r="T13" s="39">
        <v>1</v>
      </c>
      <c r="U13" s="38"/>
      <c r="V13" s="6">
        <v>0</v>
      </c>
      <c r="W13" s="40">
        <v>1</v>
      </c>
      <c r="X13" s="38"/>
      <c r="Y13" s="6">
        <v>0</v>
      </c>
      <c r="Z13" s="40">
        <v>1</v>
      </c>
      <c r="AA13" s="38"/>
      <c r="AB13" s="6">
        <v>0</v>
      </c>
      <c r="AC13" s="40">
        <v>1</v>
      </c>
      <c r="AD13" s="38"/>
      <c r="AE13" s="6">
        <v>0</v>
      </c>
      <c r="AF13" s="40">
        <v>2</v>
      </c>
      <c r="AG13" s="38"/>
      <c r="AH13" s="6">
        <v>0</v>
      </c>
      <c r="AI13" s="40">
        <v>2</v>
      </c>
      <c r="AJ13" s="38"/>
      <c r="AK13" s="6">
        <v>0</v>
      </c>
      <c r="AL13" s="27">
        <v>0</v>
      </c>
      <c r="AM13" s="7">
        <v>0.2</v>
      </c>
      <c r="AN13" s="7">
        <v>0</v>
      </c>
      <c r="AO13" s="37">
        <v>3</v>
      </c>
      <c r="AP13" s="38"/>
      <c r="AQ13" s="6">
        <v>0</v>
      </c>
      <c r="AR13" s="37">
        <v>4</v>
      </c>
      <c r="AS13" s="38"/>
      <c r="AT13" s="6">
        <v>0</v>
      </c>
      <c r="AU13" s="37">
        <v>2</v>
      </c>
      <c r="AV13" s="37">
        <v>0</v>
      </c>
      <c r="AW13" s="6">
        <v>0</v>
      </c>
      <c r="AX13" s="27">
        <v>0</v>
      </c>
      <c r="AY13" s="7">
        <v>0.2</v>
      </c>
      <c r="AZ13" s="7">
        <v>0</v>
      </c>
      <c r="BA13" s="37">
        <v>2</v>
      </c>
      <c r="BB13" s="38"/>
      <c r="BC13" s="6">
        <v>0</v>
      </c>
      <c r="BD13" s="37">
        <v>1</v>
      </c>
      <c r="BE13" s="38"/>
      <c r="BF13" s="6">
        <v>0</v>
      </c>
      <c r="BG13" s="27">
        <v>0</v>
      </c>
      <c r="BH13" s="7">
        <v>0.15</v>
      </c>
      <c r="BI13" s="7">
        <v>0</v>
      </c>
      <c r="BJ13" s="41">
        <v>0</v>
      </c>
      <c r="BK13" s="42">
        <v>0</v>
      </c>
    </row>
    <row r="14" spans="1:63" s="12" customFormat="1" ht="21.75" customHeight="1">
      <c r="A14" s="24"/>
      <c r="B14" s="54" t="s">
        <v>49</v>
      </c>
      <c r="C14" s="13" t="s">
        <v>37</v>
      </c>
      <c r="D14" s="55">
        <v>1.5</v>
      </c>
      <c r="E14" s="45">
        <v>2</v>
      </c>
      <c r="F14" s="56">
        <v>0</v>
      </c>
      <c r="G14" s="17">
        <v>0</v>
      </c>
      <c r="H14" s="45">
        <v>2</v>
      </c>
      <c r="I14" s="46">
        <v>0</v>
      </c>
      <c r="J14" s="17">
        <v>0</v>
      </c>
      <c r="K14" s="47">
        <v>0</v>
      </c>
      <c r="L14" s="17">
        <v>0.45</v>
      </c>
      <c r="M14" s="17">
        <v>0</v>
      </c>
      <c r="N14" s="48">
        <v>1</v>
      </c>
      <c r="O14" s="46">
        <v>0</v>
      </c>
      <c r="P14" s="17">
        <v>0</v>
      </c>
      <c r="Q14" s="45">
        <v>3</v>
      </c>
      <c r="R14" s="46">
        <v>0</v>
      </c>
      <c r="S14" s="17">
        <v>0</v>
      </c>
      <c r="T14" s="48">
        <v>1</v>
      </c>
      <c r="U14" s="46">
        <v>0</v>
      </c>
      <c r="V14" s="17">
        <v>0</v>
      </c>
      <c r="W14" s="49">
        <v>1</v>
      </c>
      <c r="X14" s="46">
        <v>0</v>
      </c>
      <c r="Y14" s="17">
        <v>0</v>
      </c>
      <c r="Z14" s="49">
        <v>1</v>
      </c>
      <c r="AA14" s="46">
        <v>0</v>
      </c>
      <c r="AB14" s="17">
        <v>0</v>
      </c>
      <c r="AC14" s="49">
        <v>1</v>
      </c>
      <c r="AD14" s="46">
        <v>0</v>
      </c>
      <c r="AE14" s="17">
        <v>0</v>
      </c>
      <c r="AF14" s="49">
        <v>2</v>
      </c>
      <c r="AG14" s="46">
        <v>0</v>
      </c>
      <c r="AH14" s="17">
        <v>0</v>
      </c>
      <c r="AI14" s="49">
        <v>2</v>
      </c>
      <c r="AJ14" s="46">
        <v>0</v>
      </c>
      <c r="AK14" s="17">
        <v>0</v>
      </c>
      <c r="AL14" s="47">
        <v>0</v>
      </c>
      <c r="AM14" s="17">
        <v>0.2</v>
      </c>
      <c r="AN14" s="17">
        <v>0</v>
      </c>
      <c r="AO14" s="45">
        <v>3</v>
      </c>
      <c r="AP14" s="46">
        <v>0</v>
      </c>
      <c r="AQ14" s="17">
        <v>0</v>
      </c>
      <c r="AR14" s="45">
        <v>4</v>
      </c>
      <c r="AS14" s="46">
        <v>4</v>
      </c>
      <c r="AT14" s="17">
        <v>1</v>
      </c>
      <c r="AU14" s="45">
        <v>2</v>
      </c>
      <c r="AV14" s="45">
        <v>0</v>
      </c>
      <c r="AW14" s="17">
        <v>0</v>
      </c>
      <c r="AX14" s="47">
        <v>0.3333333333333333</v>
      </c>
      <c r="AY14" s="17">
        <v>0.2</v>
      </c>
      <c r="AZ14" s="17">
        <v>0.06666666666666667</v>
      </c>
      <c r="BA14" s="45">
        <v>2</v>
      </c>
      <c r="BB14" s="46">
        <v>0</v>
      </c>
      <c r="BC14" s="17">
        <v>0</v>
      </c>
      <c r="BD14" s="45">
        <v>1</v>
      </c>
      <c r="BE14" s="46">
        <v>0</v>
      </c>
      <c r="BF14" s="17">
        <v>0</v>
      </c>
      <c r="BG14" s="47">
        <v>0</v>
      </c>
      <c r="BH14" s="17">
        <v>0.15</v>
      </c>
      <c r="BI14" s="17">
        <v>0</v>
      </c>
      <c r="BJ14" s="47">
        <v>0.08333333333333333</v>
      </c>
      <c r="BK14" s="47">
        <v>0.13333333333333333</v>
      </c>
    </row>
    <row r="15" spans="1:63" ht="15.75">
      <c r="A15" s="30">
        <v>6</v>
      </c>
      <c r="B15" s="63" t="s">
        <v>51</v>
      </c>
      <c r="C15" s="64" t="s">
        <v>37</v>
      </c>
      <c r="D15" s="65">
        <v>1.5</v>
      </c>
      <c r="E15" s="66">
        <v>2</v>
      </c>
      <c r="F15" s="67"/>
      <c r="G15" s="68">
        <f aca="true" t="shared" si="0" ref="G15:G20">((F15*100)/E15)/100</f>
        <v>0</v>
      </c>
      <c r="H15" s="66">
        <v>2</v>
      </c>
      <c r="I15" s="67">
        <v>1</v>
      </c>
      <c r="J15" s="68">
        <f aca="true" t="shared" si="1" ref="J15:J20">((I15*100)/H15)/100</f>
        <v>0.5</v>
      </c>
      <c r="K15" s="69">
        <f aca="true" t="shared" si="2" ref="K15:K20">(J15+G15)/2</f>
        <v>0.25</v>
      </c>
      <c r="L15" s="70">
        <v>0.45</v>
      </c>
      <c r="M15" s="70">
        <f aca="true" t="shared" si="3" ref="M15:M20">K15*L15</f>
        <v>0.1125</v>
      </c>
      <c r="N15" s="71">
        <v>1</v>
      </c>
      <c r="O15" s="67"/>
      <c r="P15" s="68">
        <f aca="true" t="shared" si="4" ref="P15:P20">((O15*100)/N15)/100</f>
        <v>0</v>
      </c>
      <c r="Q15" s="66">
        <v>3</v>
      </c>
      <c r="R15" s="67"/>
      <c r="S15" s="68">
        <f aca="true" t="shared" si="5" ref="S15:S20">((R15*100)/Q15)/100</f>
        <v>0</v>
      </c>
      <c r="T15" s="71">
        <v>1</v>
      </c>
      <c r="U15" s="67"/>
      <c r="V15" s="68">
        <f aca="true" t="shared" si="6" ref="V15:V20">((U15*100)/T15)/100</f>
        <v>0</v>
      </c>
      <c r="W15" s="72">
        <v>1</v>
      </c>
      <c r="X15" s="67"/>
      <c r="Y15" s="68">
        <f aca="true" t="shared" si="7" ref="Y15:Y20">((X15*100)/W15)/100</f>
        <v>0</v>
      </c>
      <c r="Z15" s="72">
        <v>1</v>
      </c>
      <c r="AA15" s="67">
        <v>2</v>
      </c>
      <c r="AB15" s="68">
        <f aca="true" t="shared" si="8" ref="AB15:AB20">((AA15*100)/Z15)/100</f>
        <v>2</v>
      </c>
      <c r="AC15" s="72">
        <v>1</v>
      </c>
      <c r="AD15" s="67"/>
      <c r="AE15" s="68">
        <f aca="true" t="shared" si="9" ref="AE15:AE20">((AD15*100)/AC15)/100</f>
        <v>0</v>
      </c>
      <c r="AF15" s="72">
        <v>2</v>
      </c>
      <c r="AG15" s="67"/>
      <c r="AH15" s="68">
        <f aca="true" t="shared" si="10" ref="AH15:AH20">((AG15*100)/AF15)/100</f>
        <v>0</v>
      </c>
      <c r="AI15" s="72">
        <v>2</v>
      </c>
      <c r="AJ15" s="67">
        <v>2</v>
      </c>
      <c r="AK15" s="68">
        <f aca="true" t="shared" si="11" ref="AK15:AK20">((AJ15*100)/AI15)/100</f>
        <v>1</v>
      </c>
      <c r="AL15" s="69">
        <f aca="true" t="shared" si="12" ref="AL15:AL20">(AK15+V15+S15+P15+AB15+Y15+AE15+AH15)/8</f>
        <v>0.375</v>
      </c>
      <c r="AM15" s="70">
        <v>0.2</v>
      </c>
      <c r="AN15" s="70">
        <f aca="true" t="shared" si="13" ref="AN15:AN20">AL15*AM15</f>
        <v>0.07500000000000001</v>
      </c>
      <c r="AO15" s="66">
        <v>3</v>
      </c>
      <c r="AP15" s="67"/>
      <c r="AQ15" s="68">
        <f aca="true" t="shared" si="14" ref="AQ15:AQ20">((AP15*100)/AO15)/100</f>
        <v>0</v>
      </c>
      <c r="AR15" s="66">
        <v>4</v>
      </c>
      <c r="AS15" s="67"/>
      <c r="AT15" s="68">
        <f aca="true" t="shared" si="15" ref="AT15:AT20">((AS15*100)/AR15)/100</f>
        <v>0</v>
      </c>
      <c r="AU15" s="66">
        <v>2</v>
      </c>
      <c r="AV15" s="66">
        <v>0</v>
      </c>
      <c r="AW15" s="68">
        <f aca="true" t="shared" si="16" ref="AW15:AW20">((AV15*100)/AU15)/100</f>
        <v>0</v>
      </c>
      <c r="AX15" s="69">
        <f aca="true" t="shared" si="17" ref="AX15:AX20">(AW15+AT15+AQ15)/3</f>
        <v>0</v>
      </c>
      <c r="AY15" s="70">
        <v>0.2</v>
      </c>
      <c r="AZ15" s="70">
        <f aca="true" t="shared" si="18" ref="AZ15:AZ20">AX15*AY15</f>
        <v>0</v>
      </c>
      <c r="BA15" s="66">
        <v>2</v>
      </c>
      <c r="BB15" s="67"/>
      <c r="BC15" s="68">
        <f aca="true" t="shared" si="19" ref="BC15:BC20">((BB15*100)/BA15)/100</f>
        <v>0</v>
      </c>
      <c r="BD15" s="66">
        <v>1</v>
      </c>
      <c r="BE15" s="67"/>
      <c r="BF15" s="68">
        <f aca="true" t="shared" si="20" ref="BF15:BF20">((BE15*100)/BD15)/100</f>
        <v>0</v>
      </c>
      <c r="BG15" s="69">
        <f aca="true" t="shared" si="21" ref="BG15:BG20">(BF15+BC15)/2</f>
        <v>0</v>
      </c>
      <c r="BH15" s="70">
        <v>0.15</v>
      </c>
      <c r="BI15" s="70">
        <f aca="true" t="shared" si="22" ref="BI15:BI20">BG15*BH15</f>
        <v>0</v>
      </c>
      <c r="BJ15" s="73">
        <f aca="true" t="shared" si="23" ref="BJ15:BJ20">(BG15+AX15+AL15+K15)/4</f>
        <v>0.15625</v>
      </c>
      <c r="BK15" s="74">
        <f aca="true" t="shared" si="24" ref="BK15:BK20">(BI15+AZ15+AN15+M15)*2</f>
        <v>0.375</v>
      </c>
    </row>
    <row r="16" spans="1:63" ht="15.75">
      <c r="A16" s="30"/>
      <c r="B16" s="75" t="s">
        <v>51</v>
      </c>
      <c r="C16" s="76" t="s">
        <v>37</v>
      </c>
      <c r="D16" s="77">
        <v>1.5</v>
      </c>
      <c r="E16" s="78">
        <v>2</v>
      </c>
      <c r="F16" s="79">
        <v>0</v>
      </c>
      <c r="G16" s="80">
        <f t="shared" si="0"/>
        <v>0</v>
      </c>
      <c r="H16" s="78">
        <v>2</v>
      </c>
      <c r="I16" s="79">
        <v>0</v>
      </c>
      <c r="J16" s="80">
        <f t="shared" si="1"/>
        <v>0</v>
      </c>
      <c r="K16" s="81">
        <f t="shared" si="2"/>
        <v>0</v>
      </c>
      <c r="L16" s="80">
        <v>0.45</v>
      </c>
      <c r="M16" s="80">
        <f t="shared" si="3"/>
        <v>0</v>
      </c>
      <c r="N16" s="82">
        <v>1</v>
      </c>
      <c r="O16" s="79">
        <v>0</v>
      </c>
      <c r="P16" s="80">
        <f t="shared" si="4"/>
        <v>0</v>
      </c>
      <c r="Q16" s="78">
        <v>3</v>
      </c>
      <c r="R16" s="79">
        <v>0</v>
      </c>
      <c r="S16" s="80">
        <f t="shared" si="5"/>
        <v>0</v>
      </c>
      <c r="T16" s="82">
        <v>1</v>
      </c>
      <c r="U16" s="79">
        <v>0</v>
      </c>
      <c r="V16" s="80">
        <f t="shared" si="6"/>
        <v>0</v>
      </c>
      <c r="W16" s="83">
        <v>1</v>
      </c>
      <c r="X16" s="79">
        <v>0</v>
      </c>
      <c r="Y16" s="80">
        <f t="shared" si="7"/>
        <v>0</v>
      </c>
      <c r="Z16" s="83">
        <v>1</v>
      </c>
      <c r="AA16" s="79">
        <v>2</v>
      </c>
      <c r="AB16" s="80">
        <f t="shared" si="8"/>
        <v>2</v>
      </c>
      <c r="AC16" s="83">
        <v>1</v>
      </c>
      <c r="AD16" s="79">
        <v>0</v>
      </c>
      <c r="AE16" s="80">
        <f t="shared" si="9"/>
        <v>0</v>
      </c>
      <c r="AF16" s="83">
        <v>2</v>
      </c>
      <c r="AG16" s="79">
        <v>0</v>
      </c>
      <c r="AH16" s="80">
        <f t="shared" si="10"/>
        <v>0</v>
      </c>
      <c r="AI16" s="83">
        <v>2</v>
      </c>
      <c r="AJ16" s="79">
        <v>0</v>
      </c>
      <c r="AK16" s="80">
        <f t="shared" si="11"/>
        <v>0</v>
      </c>
      <c r="AL16" s="81">
        <f t="shared" si="12"/>
        <v>0.25</v>
      </c>
      <c r="AM16" s="80">
        <v>0.2</v>
      </c>
      <c r="AN16" s="80">
        <f t="shared" si="13"/>
        <v>0.05</v>
      </c>
      <c r="AO16" s="78">
        <v>3</v>
      </c>
      <c r="AP16" s="79">
        <v>0</v>
      </c>
      <c r="AQ16" s="80">
        <f t="shared" si="14"/>
        <v>0</v>
      </c>
      <c r="AR16" s="78">
        <v>4</v>
      </c>
      <c r="AS16" s="79">
        <v>2</v>
      </c>
      <c r="AT16" s="80">
        <f t="shared" si="15"/>
        <v>0.5</v>
      </c>
      <c r="AU16" s="78">
        <v>2</v>
      </c>
      <c r="AV16" s="78">
        <v>0</v>
      </c>
      <c r="AW16" s="80">
        <f t="shared" si="16"/>
        <v>0</v>
      </c>
      <c r="AX16" s="81">
        <f t="shared" si="17"/>
        <v>0.16666666666666666</v>
      </c>
      <c r="AY16" s="80">
        <v>0.2</v>
      </c>
      <c r="AZ16" s="80">
        <f t="shared" si="18"/>
        <v>0.03333333333333333</v>
      </c>
      <c r="BA16" s="78">
        <v>2</v>
      </c>
      <c r="BB16" s="79">
        <v>0</v>
      </c>
      <c r="BC16" s="80">
        <f t="shared" si="19"/>
        <v>0</v>
      </c>
      <c r="BD16" s="78">
        <v>1</v>
      </c>
      <c r="BE16" s="79">
        <v>0</v>
      </c>
      <c r="BF16" s="80">
        <f t="shared" si="20"/>
        <v>0</v>
      </c>
      <c r="BG16" s="81">
        <f t="shared" si="21"/>
        <v>0</v>
      </c>
      <c r="BH16" s="80">
        <v>0.15</v>
      </c>
      <c r="BI16" s="80">
        <f t="shared" si="22"/>
        <v>0</v>
      </c>
      <c r="BJ16" s="81">
        <f t="shared" si="23"/>
        <v>0.10416666666666666</v>
      </c>
      <c r="BK16" s="81">
        <f t="shared" si="24"/>
        <v>0.16666666666666669</v>
      </c>
    </row>
    <row r="17" spans="1:63" ht="15.75">
      <c r="A17" s="90">
        <v>7</v>
      </c>
      <c r="B17" s="84" t="s">
        <v>52</v>
      </c>
      <c r="C17" s="64" t="s">
        <v>36</v>
      </c>
      <c r="D17" s="85">
        <v>1</v>
      </c>
      <c r="E17" s="66">
        <v>2</v>
      </c>
      <c r="F17" s="67"/>
      <c r="G17" s="68">
        <f t="shared" si="0"/>
        <v>0</v>
      </c>
      <c r="H17" s="66">
        <v>2</v>
      </c>
      <c r="I17" s="67">
        <v>2</v>
      </c>
      <c r="J17" s="68">
        <f t="shared" si="1"/>
        <v>1</v>
      </c>
      <c r="K17" s="69">
        <f t="shared" si="2"/>
        <v>0.5</v>
      </c>
      <c r="L17" s="70">
        <v>0.45</v>
      </c>
      <c r="M17" s="70">
        <f t="shared" si="3"/>
        <v>0.225</v>
      </c>
      <c r="N17" s="71">
        <v>1</v>
      </c>
      <c r="O17" s="67"/>
      <c r="P17" s="68">
        <f t="shared" si="4"/>
        <v>0</v>
      </c>
      <c r="Q17" s="66">
        <v>3</v>
      </c>
      <c r="R17" s="67"/>
      <c r="S17" s="68">
        <f t="shared" si="5"/>
        <v>0</v>
      </c>
      <c r="T17" s="71">
        <v>1</v>
      </c>
      <c r="U17" s="67"/>
      <c r="V17" s="68">
        <f t="shared" si="6"/>
        <v>0</v>
      </c>
      <c r="W17" s="72">
        <v>1</v>
      </c>
      <c r="X17" s="67"/>
      <c r="Y17" s="68">
        <f t="shared" si="7"/>
        <v>0</v>
      </c>
      <c r="Z17" s="72">
        <v>1</v>
      </c>
      <c r="AA17" s="67"/>
      <c r="AB17" s="68">
        <f t="shared" si="8"/>
        <v>0</v>
      </c>
      <c r="AC17" s="72">
        <v>1</v>
      </c>
      <c r="AD17" s="67"/>
      <c r="AE17" s="68">
        <f t="shared" si="9"/>
        <v>0</v>
      </c>
      <c r="AF17" s="72">
        <v>2</v>
      </c>
      <c r="AG17" s="67"/>
      <c r="AH17" s="68">
        <f t="shared" si="10"/>
        <v>0</v>
      </c>
      <c r="AI17" s="72">
        <v>2</v>
      </c>
      <c r="AJ17" s="67"/>
      <c r="AK17" s="68">
        <f t="shared" si="11"/>
        <v>0</v>
      </c>
      <c r="AL17" s="69">
        <f t="shared" si="12"/>
        <v>0</v>
      </c>
      <c r="AM17" s="70">
        <v>0.2</v>
      </c>
      <c r="AN17" s="70">
        <f t="shared" si="13"/>
        <v>0</v>
      </c>
      <c r="AO17" s="66">
        <v>3</v>
      </c>
      <c r="AP17" s="67"/>
      <c r="AQ17" s="68">
        <f t="shared" si="14"/>
        <v>0</v>
      </c>
      <c r="AR17" s="66">
        <v>4</v>
      </c>
      <c r="AS17" s="67"/>
      <c r="AT17" s="68">
        <f t="shared" si="15"/>
        <v>0</v>
      </c>
      <c r="AU17" s="66">
        <v>2</v>
      </c>
      <c r="AV17" s="66">
        <v>0</v>
      </c>
      <c r="AW17" s="68">
        <f t="shared" si="16"/>
        <v>0</v>
      </c>
      <c r="AX17" s="69">
        <f t="shared" si="17"/>
        <v>0</v>
      </c>
      <c r="AY17" s="70">
        <v>0.2</v>
      </c>
      <c r="AZ17" s="70">
        <f t="shared" si="18"/>
        <v>0</v>
      </c>
      <c r="BA17" s="66">
        <v>2</v>
      </c>
      <c r="BB17" s="67"/>
      <c r="BC17" s="68">
        <f t="shared" si="19"/>
        <v>0</v>
      </c>
      <c r="BD17" s="66">
        <v>1</v>
      </c>
      <c r="BE17" s="67">
        <v>2</v>
      </c>
      <c r="BF17" s="68">
        <f t="shared" si="20"/>
        <v>2</v>
      </c>
      <c r="BG17" s="69">
        <f t="shared" si="21"/>
        <v>1</v>
      </c>
      <c r="BH17" s="70">
        <v>0.15</v>
      </c>
      <c r="BI17" s="70">
        <f t="shared" si="22"/>
        <v>0.15</v>
      </c>
      <c r="BJ17" s="73">
        <f t="shared" si="23"/>
        <v>0.375</v>
      </c>
      <c r="BK17" s="74">
        <f t="shared" si="24"/>
        <v>0.75</v>
      </c>
    </row>
    <row r="18" spans="1:63" ht="15.75">
      <c r="A18" s="89"/>
      <c r="B18" s="86" t="s">
        <v>52</v>
      </c>
      <c r="C18" s="76" t="s">
        <v>36</v>
      </c>
      <c r="D18" s="87">
        <v>1</v>
      </c>
      <c r="E18" s="78">
        <v>2</v>
      </c>
      <c r="F18" s="79">
        <v>0</v>
      </c>
      <c r="G18" s="80">
        <f t="shared" si="0"/>
        <v>0</v>
      </c>
      <c r="H18" s="78">
        <v>2</v>
      </c>
      <c r="I18" s="79">
        <v>0</v>
      </c>
      <c r="J18" s="80">
        <f t="shared" si="1"/>
        <v>0</v>
      </c>
      <c r="K18" s="81">
        <f t="shared" si="2"/>
        <v>0</v>
      </c>
      <c r="L18" s="80">
        <v>0.45</v>
      </c>
      <c r="M18" s="80">
        <f t="shared" si="3"/>
        <v>0</v>
      </c>
      <c r="N18" s="82">
        <v>1</v>
      </c>
      <c r="O18" s="79">
        <v>0</v>
      </c>
      <c r="P18" s="80">
        <f t="shared" si="4"/>
        <v>0</v>
      </c>
      <c r="Q18" s="78">
        <v>3</v>
      </c>
      <c r="R18" s="79">
        <v>2</v>
      </c>
      <c r="S18" s="80">
        <f t="shared" si="5"/>
        <v>0.6666666666666667</v>
      </c>
      <c r="T18" s="82">
        <v>1</v>
      </c>
      <c r="U18" s="79">
        <v>0</v>
      </c>
      <c r="V18" s="80">
        <f t="shared" si="6"/>
        <v>0</v>
      </c>
      <c r="W18" s="83">
        <v>1</v>
      </c>
      <c r="X18" s="79">
        <v>0</v>
      </c>
      <c r="Y18" s="80">
        <f t="shared" si="7"/>
        <v>0</v>
      </c>
      <c r="Z18" s="83">
        <v>1</v>
      </c>
      <c r="AA18" s="79">
        <v>0</v>
      </c>
      <c r="AB18" s="80">
        <f t="shared" si="8"/>
        <v>0</v>
      </c>
      <c r="AC18" s="83">
        <v>1</v>
      </c>
      <c r="AD18" s="88">
        <v>0</v>
      </c>
      <c r="AE18" s="80">
        <f t="shared" si="9"/>
        <v>0</v>
      </c>
      <c r="AF18" s="83">
        <v>2</v>
      </c>
      <c r="AG18" s="79">
        <v>0</v>
      </c>
      <c r="AH18" s="80">
        <f t="shared" si="10"/>
        <v>0</v>
      </c>
      <c r="AI18" s="83">
        <v>2</v>
      </c>
      <c r="AJ18" s="79">
        <v>0</v>
      </c>
      <c r="AK18" s="80">
        <f t="shared" si="11"/>
        <v>0</v>
      </c>
      <c r="AL18" s="81">
        <f t="shared" si="12"/>
        <v>0.08333333333333334</v>
      </c>
      <c r="AM18" s="80">
        <v>0.2</v>
      </c>
      <c r="AN18" s="80">
        <f t="shared" si="13"/>
        <v>0.01666666666666667</v>
      </c>
      <c r="AO18" s="78">
        <v>3</v>
      </c>
      <c r="AP18" s="79">
        <v>0</v>
      </c>
      <c r="AQ18" s="80">
        <f t="shared" si="14"/>
        <v>0</v>
      </c>
      <c r="AR18" s="78">
        <v>4</v>
      </c>
      <c r="AS18" s="79">
        <v>0</v>
      </c>
      <c r="AT18" s="80">
        <f t="shared" si="15"/>
        <v>0</v>
      </c>
      <c r="AU18" s="78">
        <v>2</v>
      </c>
      <c r="AV18" s="78">
        <v>0</v>
      </c>
      <c r="AW18" s="80">
        <f t="shared" si="16"/>
        <v>0</v>
      </c>
      <c r="AX18" s="81">
        <f t="shared" si="17"/>
        <v>0</v>
      </c>
      <c r="AY18" s="80">
        <v>0.2</v>
      </c>
      <c r="AZ18" s="80">
        <f t="shared" si="18"/>
        <v>0</v>
      </c>
      <c r="BA18" s="78">
        <v>2</v>
      </c>
      <c r="BB18" s="79">
        <v>2</v>
      </c>
      <c r="BC18" s="80">
        <f t="shared" si="19"/>
        <v>1</v>
      </c>
      <c r="BD18" s="78">
        <v>1</v>
      </c>
      <c r="BE18" s="79">
        <v>1</v>
      </c>
      <c r="BF18" s="80">
        <f t="shared" si="20"/>
        <v>1</v>
      </c>
      <c r="BG18" s="81">
        <f t="shared" si="21"/>
        <v>1</v>
      </c>
      <c r="BH18" s="80">
        <v>0.15</v>
      </c>
      <c r="BI18" s="80">
        <f t="shared" si="22"/>
        <v>0.15</v>
      </c>
      <c r="BJ18" s="81">
        <f t="shared" si="23"/>
        <v>0.2708333333333333</v>
      </c>
      <c r="BK18" s="81">
        <f t="shared" si="24"/>
        <v>0.3333333333333333</v>
      </c>
    </row>
    <row r="19" spans="1:63" ht="15.75">
      <c r="A19" s="90">
        <v>8</v>
      </c>
      <c r="B19" s="91" t="s">
        <v>53</v>
      </c>
      <c r="C19" s="64" t="s">
        <v>54</v>
      </c>
      <c r="D19" s="85">
        <v>1.5</v>
      </c>
      <c r="E19" s="66">
        <v>2</v>
      </c>
      <c r="F19" s="67"/>
      <c r="G19" s="68">
        <f t="shared" si="0"/>
        <v>0</v>
      </c>
      <c r="H19" s="66">
        <v>2</v>
      </c>
      <c r="I19" s="67"/>
      <c r="J19" s="68">
        <f t="shared" si="1"/>
        <v>0</v>
      </c>
      <c r="K19" s="69">
        <f t="shared" si="2"/>
        <v>0</v>
      </c>
      <c r="L19" s="70">
        <v>0.45</v>
      </c>
      <c r="M19" s="70">
        <f t="shared" si="3"/>
        <v>0</v>
      </c>
      <c r="N19" s="66">
        <v>1</v>
      </c>
      <c r="O19" s="67">
        <v>1</v>
      </c>
      <c r="P19" s="68">
        <f t="shared" si="4"/>
        <v>1</v>
      </c>
      <c r="Q19" s="66">
        <v>3</v>
      </c>
      <c r="R19" s="67"/>
      <c r="S19" s="68">
        <f t="shared" si="5"/>
        <v>0</v>
      </c>
      <c r="T19" s="66">
        <v>1</v>
      </c>
      <c r="U19" s="67"/>
      <c r="V19" s="68">
        <f t="shared" si="6"/>
        <v>0</v>
      </c>
      <c r="W19" s="72">
        <v>1</v>
      </c>
      <c r="X19" s="67"/>
      <c r="Y19" s="68">
        <f t="shared" si="7"/>
        <v>0</v>
      </c>
      <c r="Z19" s="72">
        <v>1</v>
      </c>
      <c r="AA19" s="67">
        <v>1</v>
      </c>
      <c r="AB19" s="68">
        <f t="shared" si="8"/>
        <v>1</v>
      </c>
      <c r="AC19" s="72">
        <v>1</v>
      </c>
      <c r="AD19" s="67"/>
      <c r="AE19" s="68">
        <f t="shared" si="9"/>
        <v>0</v>
      </c>
      <c r="AF19" s="72">
        <v>2</v>
      </c>
      <c r="AG19" s="67"/>
      <c r="AH19" s="68">
        <f t="shared" si="10"/>
        <v>0</v>
      </c>
      <c r="AI19" s="72">
        <v>2</v>
      </c>
      <c r="AJ19" s="67">
        <v>4</v>
      </c>
      <c r="AK19" s="68">
        <f t="shared" si="11"/>
        <v>2</v>
      </c>
      <c r="AL19" s="69">
        <f t="shared" si="12"/>
        <v>0.5</v>
      </c>
      <c r="AM19" s="70">
        <v>0.2</v>
      </c>
      <c r="AN19" s="70">
        <f t="shared" si="13"/>
        <v>0.1</v>
      </c>
      <c r="AO19" s="66">
        <v>3</v>
      </c>
      <c r="AP19" s="67">
        <v>3</v>
      </c>
      <c r="AQ19" s="68">
        <f t="shared" si="14"/>
        <v>1</v>
      </c>
      <c r="AR19" s="66">
        <v>4</v>
      </c>
      <c r="AS19" s="67">
        <v>4</v>
      </c>
      <c r="AT19" s="68">
        <f t="shared" si="15"/>
        <v>1</v>
      </c>
      <c r="AU19" s="66">
        <v>2</v>
      </c>
      <c r="AV19" s="66">
        <v>0</v>
      </c>
      <c r="AW19" s="68">
        <f t="shared" si="16"/>
        <v>0</v>
      </c>
      <c r="AX19" s="69">
        <f t="shared" si="17"/>
        <v>0.6666666666666666</v>
      </c>
      <c r="AY19" s="70">
        <v>0.2</v>
      </c>
      <c r="AZ19" s="70">
        <f t="shared" si="18"/>
        <v>0.13333333333333333</v>
      </c>
      <c r="BA19" s="66">
        <v>2</v>
      </c>
      <c r="BB19" s="67">
        <v>5</v>
      </c>
      <c r="BC19" s="68">
        <f t="shared" si="19"/>
        <v>2.5</v>
      </c>
      <c r="BD19" s="66">
        <v>1</v>
      </c>
      <c r="BE19" s="67">
        <v>1</v>
      </c>
      <c r="BF19" s="68">
        <f t="shared" si="20"/>
        <v>1</v>
      </c>
      <c r="BG19" s="69">
        <f t="shared" si="21"/>
        <v>1.75</v>
      </c>
      <c r="BH19" s="70">
        <v>0.15</v>
      </c>
      <c r="BI19" s="70">
        <f t="shared" si="22"/>
        <v>0.2625</v>
      </c>
      <c r="BJ19" s="73">
        <f t="shared" si="23"/>
        <v>0.7291666666666666</v>
      </c>
      <c r="BK19" s="74">
        <f t="shared" si="24"/>
        <v>0.9916666666666667</v>
      </c>
    </row>
    <row r="20" spans="1:63" ht="15.75">
      <c r="A20" s="89"/>
      <c r="B20" s="92" t="s">
        <v>53</v>
      </c>
      <c r="C20" s="76" t="s">
        <v>54</v>
      </c>
      <c r="D20" s="87">
        <v>1.5</v>
      </c>
      <c r="E20" s="78">
        <v>2</v>
      </c>
      <c r="F20" s="79">
        <v>0</v>
      </c>
      <c r="G20" s="80">
        <f t="shared" si="0"/>
        <v>0</v>
      </c>
      <c r="H20" s="78">
        <v>2</v>
      </c>
      <c r="I20" s="79">
        <v>0</v>
      </c>
      <c r="J20" s="80">
        <f t="shared" si="1"/>
        <v>0</v>
      </c>
      <c r="K20" s="81">
        <f t="shared" si="2"/>
        <v>0</v>
      </c>
      <c r="L20" s="80">
        <v>0.45</v>
      </c>
      <c r="M20" s="80">
        <f t="shared" si="3"/>
        <v>0</v>
      </c>
      <c r="N20" s="78">
        <v>1</v>
      </c>
      <c r="O20" s="79">
        <v>1</v>
      </c>
      <c r="P20" s="80">
        <f t="shared" si="4"/>
        <v>1</v>
      </c>
      <c r="Q20" s="78">
        <v>3</v>
      </c>
      <c r="R20" s="79">
        <v>1</v>
      </c>
      <c r="S20" s="80">
        <f t="shared" si="5"/>
        <v>0.33333333333333337</v>
      </c>
      <c r="T20" s="78">
        <v>1</v>
      </c>
      <c r="U20" s="79">
        <v>0</v>
      </c>
      <c r="V20" s="80">
        <f t="shared" si="6"/>
        <v>0</v>
      </c>
      <c r="W20" s="83">
        <v>1</v>
      </c>
      <c r="X20" s="79">
        <v>0</v>
      </c>
      <c r="Y20" s="80">
        <f t="shared" si="7"/>
        <v>0</v>
      </c>
      <c r="Z20" s="83">
        <v>1</v>
      </c>
      <c r="AA20" s="79">
        <v>1</v>
      </c>
      <c r="AB20" s="80">
        <f t="shared" si="8"/>
        <v>1</v>
      </c>
      <c r="AC20" s="83">
        <v>1</v>
      </c>
      <c r="AD20" s="79">
        <v>0</v>
      </c>
      <c r="AE20" s="80">
        <f t="shared" si="9"/>
        <v>0</v>
      </c>
      <c r="AF20" s="83">
        <v>2</v>
      </c>
      <c r="AG20" s="79">
        <v>0</v>
      </c>
      <c r="AH20" s="80">
        <f t="shared" si="10"/>
        <v>0</v>
      </c>
      <c r="AI20" s="83">
        <v>2</v>
      </c>
      <c r="AJ20" s="79">
        <v>4</v>
      </c>
      <c r="AK20" s="80">
        <f t="shared" si="11"/>
        <v>2</v>
      </c>
      <c r="AL20" s="81">
        <f t="shared" si="12"/>
        <v>0.5416666666666667</v>
      </c>
      <c r="AM20" s="80">
        <v>0.2</v>
      </c>
      <c r="AN20" s="80">
        <f t="shared" si="13"/>
        <v>0.10833333333333335</v>
      </c>
      <c r="AO20" s="78">
        <v>3</v>
      </c>
      <c r="AP20" s="79">
        <v>3</v>
      </c>
      <c r="AQ20" s="80">
        <f t="shared" si="14"/>
        <v>1</v>
      </c>
      <c r="AR20" s="78">
        <v>4</v>
      </c>
      <c r="AS20" s="79">
        <v>4</v>
      </c>
      <c r="AT20" s="80">
        <f t="shared" si="15"/>
        <v>1</v>
      </c>
      <c r="AU20" s="78">
        <v>2</v>
      </c>
      <c r="AV20" s="93">
        <v>3</v>
      </c>
      <c r="AW20" s="80">
        <f t="shared" si="16"/>
        <v>1.5</v>
      </c>
      <c r="AX20" s="81">
        <f t="shared" si="17"/>
        <v>1.1666666666666667</v>
      </c>
      <c r="AY20" s="80">
        <v>0.2</v>
      </c>
      <c r="AZ20" s="80">
        <f t="shared" si="18"/>
        <v>0.23333333333333336</v>
      </c>
      <c r="BA20" s="78">
        <v>2</v>
      </c>
      <c r="BB20" s="79">
        <v>5</v>
      </c>
      <c r="BC20" s="80">
        <f t="shared" si="19"/>
        <v>2.5</v>
      </c>
      <c r="BD20" s="78">
        <v>1</v>
      </c>
      <c r="BE20" s="79">
        <v>1</v>
      </c>
      <c r="BF20" s="80">
        <f t="shared" si="20"/>
        <v>1</v>
      </c>
      <c r="BG20" s="81">
        <f t="shared" si="21"/>
        <v>1.75</v>
      </c>
      <c r="BH20" s="80">
        <v>0.15</v>
      </c>
      <c r="BI20" s="80">
        <f t="shared" si="22"/>
        <v>0.2625</v>
      </c>
      <c r="BJ20" s="81">
        <f t="shared" si="23"/>
        <v>0.8645833333333335</v>
      </c>
      <c r="BK20" s="81">
        <f t="shared" si="24"/>
        <v>1.2083333333333335</v>
      </c>
    </row>
  </sheetData>
  <sheetProtection/>
  <mergeCells count="30">
    <mergeCell ref="AO3:AQ3"/>
    <mergeCell ref="AC3:AE3"/>
    <mergeCell ref="AF3:AH3"/>
    <mergeCell ref="BK1:BK3"/>
    <mergeCell ref="BJ1:BJ3"/>
    <mergeCell ref="BD3:BF3"/>
    <mergeCell ref="AX2:AZ3"/>
    <mergeCell ref="BA3:BC3"/>
    <mergeCell ref="BG2:BI3"/>
    <mergeCell ref="BA2:BF2"/>
    <mergeCell ref="T3:V3"/>
    <mergeCell ref="Q3:S3"/>
    <mergeCell ref="N3:P3"/>
    <mergeCell ref="N2:AK2"/>
    <mergeCell ref="AL2:AN3"/>
    <mergeCell ref="AO2:AW2"/>
    <mergeCell ref="AI3:AK3"/>
    <mergeCell ref="Z3:AB3"/>
    <mergeCell ref="AU3:AW3"/>
    <mergeCell ref="AR3:AT3"/>
    <mergeCell ref="D2:D4"/>
    <mergeCell ref="C2:C4"/>
    <mergeCell ref="B2:B4"/>
    <mergeCell ref="A2:A4"/>
    <mergeCell ref="A1:BI1"/>
    <mergeCell ref="K2:M3"/>
    <mergeCell ref="E2:J2"/>
    <mergeCell ref="E3:G3"/>
    <mergeCell ref="H3:J3"/>
    <mergeCell ref="W3:Y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6.28125" style="0" customWidth="1"/>
    <col min="3" max="3" width="18.421875" style="0" customWidth="1"/>
  </cols>
  <sheetData>
    <row r="3" ht="94.5" customHeight="1"/>
    <row r="5" s="12" customFormat="1" ht="15"/>
    <row r="6" s="12" customFormat="1" ht="15"/>
    <row r="7" s="12" customFormat="1" ht="15"/>
    <row r="8" s="12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dcterms:created xsi:type="dcterms:W3CDTF">2013-11-28T13:54:17Z</dcterms:created>
  <dcterms:modified xsi:type="dcterms:W3CDTF">2014-01-09T10:30:43Z</dcterms:modified>
  <cp:category/>
  <cp:version/>
  <cp:contentType/>
  <cp:contentStatus/>
</cp:coreProperties>
</file>