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65" windowWidth="15120" windowHeight="7950" activeTab="3"/>
  </bookViews>
  <sheets>
    <sheet name="Преподаватели" sheetId="1" r:id="rId1"/>
    <sheet name="Доценты" sheetId="2" r:id="rId2"/>
    <sheet name="Профессор" sheetId="3" r:id="rId3"/>
    <sheet name="Паучки УД ООД" sheetId="6" r:id="rId4"/>
  </sheets>
  <definedNames>
    <definedName name="_xlnm._FilterDatabase" localSheetId="1" hidden="1">Доценты!$BK$1:$BK$12</definedName>
  </definedNames>
  <calcPr calcId="125725"/>
</workbook>
</file>

<file path=xl/calcChain.xml><?xml version="1.0" encoding="utf-8"?>
<calcChain xmlns="http://schemas.openxmlformats.org/spreadsheetml/2006/main">
  <c r="BF69" i="2"/>
  <c r="BC69"/>
  <c r="BG69" s="1"/>
  <c r="AW69"/>
  <c r="AT69"/>
  <c r="AX69" s="1"/>
  <c r="AZ69" s="1"/>
  <c r="AQ69"/>
  <c r="AK69"/>
  <c r="AL69" s="1"/>
  <c r="AN69" s="1"/>
  <c r="AH69"/>
  <c r="AE69"/>
  <c r="AB69"/>
  <c r="Y69"/>
  <c r="V69"/>
  <c r="S69"/>
  <c r="P69"/>
  <c r="J69"/>
  <c r="K69" s="1"/>
  <c r="M69" s="1"/>
  <c r="G69"/>
  <c r="BF68"/>
  <c r="BG68" s="1"/>
  <c r="BC68"/>
  <c r="AW68"/>
  <c r="AX68" s="1"/>
  <c r="AZ68" s="1"/>
  <c r="AT68"/>
  <c r="AQ68"/>
  <c r="AK68"/>
  <c r="AH68"/>
  <c r="AE68"/>
  <c r="AB68"/>
  <c r="Y68"/>
  <c r="V68"/>
  <c r="AL68" s="1"/>
  <c r="AN68" s="1"/>
  <c r="S68"/>
  <c r="P68"/>
  <c r="J68"/>
  <c r="G68"/>
  <c r="K68" s="1"/>
  <c r="M68" s="1"/>
  <c r="BF67"/>
  <c r="BC67"/>
  <c r="BG67" s="1"/>
  <c r="AW67"/>
  <c r="AT67"/>
  <c r="AX67" s="1"/>
  <c r="AZ67" s="1"/>
  <c r="AQ67"/>
  <c r="AK67"/>
  <c r="AL67" s="1"/>
  <c r="AN67" s="1"/>
  <c r="AH67"/>
  <c r="AE67"/>
  <c r="AB67"/>
  <c r="Y67"/>
  <c r="V67"/>
  <c r="S67"/>
  <c r="P67"/>
  <c r="J67"/>
  <c r="K67" s="1"/>
  <c r="M67" s="1"/>
  <c r="G67"/>
  <c r="BF66"/>
  <c r="BG66" s="1"/>
  <c r="BC66"/>
  <c r="AW66"/>
  <c r="AX66" s="1"/>
  <c r="AZ66" s="1"/>
  <c r="AT66"/>
  <c r="AQ66"/>
  <c r="AK66"/>
  <c r="AH66"/>
  <c r="AE66"/>
  <c r="AB66"/>
  <c r="Y66"/>
  <c r="V66"/>
  <c r="AL66" s="1"/>
  <c r="AN66" s="1"/>
  <c r="S66"/>
  <c r="P66"/>
  <c r="J66"/>
  <c r="G66"/>
  <c r="K66" s="1"/>
  <c r="M66" s="1"/>
  <c r="BF65"/>
  <c r="BC65"/>
  <c r="BG65" s="1"/>
  <c r="AW65"/>
  <c r="AT65"/>
  <c r="AX65" s="1"/>
  <c r="AZ65" s="1"/>
  <c r="AQ65"/>
  <c r="AK65"/>
  <c r="AL65" s="1"/>
  <c r="AN65" s="1"/>
  <c r="AH65"/>
  <c r="AE65"/>
  <c r="AB65"/>
  <c r="Y65"/>
  <c r="V65"/>
  <c r="S65"/>
  <c r="P65"/>
  <c r="J65"/>
  <c r="K65" s="1"/>
  <c r="M65" s="1"/>
  <c r="G65"/>
  <c r="BF64"/>
  <c r="BG64" s="1"/>
  <c r="BC64"/>
  <c r="AW64"/>
  <c r="AX64" s="1"/>
  <c r="AZ64" s="1"/>
  <c r="AT64"/>
  <c r="AQ64"/>
  <c r="AK64"/>
  <c r="AH64"/>
  <c r="AE64"/>
  <c r="AB64"/>
  <c r="Y64"/>
  <c r="V64"/>
  <c r="AL64" s="1"/>
  <c r="AN64" s="1"/>
  <c r="S64"/>
  <c r="P64"/>
  <c r="J64"/>
  <c r="G64"/>
  <c r="K64" s="1"/>
  <c r="M64" s="1"/>
  <c r="BF63"/>
  <c r="BC63"/>
  <c r="BG63" s="1"/>
  <c r="AW63"/>
  <c r="AT63"/>
  <c r="AX63" s="1"/>
  <c r="AZ63" s="1"/>
  <c r="AQ63"/>
  <c r="AK63"/>
  <c r="AL63" s="1"/>
  <c r="AN63" s="1"/>
  <c r="AH63"/>
  <c r="AE63"/>
  <c r="AB63"/>
  <c r="Y63"/>
  <c r="V63"/>
  <c r="S63"/>
  <c r="P63"/>
  <c r="J63"/>
  <c r="K63" s="1"/>
  <c r="M63" s="1"/>
  <c r="G63"/>
  <c r="BF62"/>
  <c r="BG62" s="1"/>
  <c r="BC62"/>
  <c r="AW62"/>
  <c r="AX62" s="1"/>
  <c r="AZ62" s="1"/>
  <c r="AT62"/>
  <c r="AQ62"/>
  <c r="AK62"/>
  <c r="AH62"/>
  <c r="AE62"/>
  <c r="AB62"/>
  <c r="Y62"/>
  <c r="V62"/>
  <c r="AL62" s="1"/>
  <c r="AN62" s="1"/>
  <c r="S62"/>
  <c r="P62"/>
  <c r="J62"/>
  <c r="G62"/>
  <c r="K62" s="1"/>
  <c r="M62" s="1"/>
  <c r="BF61"/>
  <c r="BC61"/>
  <c r="BG61" s="1"/>
  <c r="AW61"/>
  <c r="AT61"/>
  <c r="AX61" s="1"/>
  <c r="AZ61" s="1"/>
  <c r="AQ61"/>
  <c r="AK61"/>
  <c r="AL61" s="1"/>
  <c r="AN61" s="1"/>
  <c r="AH61"/>
  <c r="AE61"/>
  <c r="AB61"/>
  <c r="Y61"/>
  <c r="V61"/>
  <c r="S61"/>
  <c r="P61"/>
  <c r="J61"/>
  <c r="K61" s="1"/>
  <c r="M61" s="1"/>
  <c r="G61"/>
  <c r="BF60"/>
  <c r="BG60" s="1"/>
  <c r="BC60"/>
  <c r="AW60"/>
  <c r="AX60" s="1"/>
  <c r="AZ60" s="1"/>
  <c r="AT60"/>
  <c r="AQ60"/>
  <c r="AK60"/>
  <c r="AH60"/>
  <c r="AE60"/>
  <c r="AB60"/>
  <c r="Y60"/>
  <c r="V60"/>
  <c r="AL60" s="1"/>
  <c r="AN60" s="1"/>
  <c r="S60"/>
  <c r="P60"/>
  <c r="J60"/>
  <c r="G60"/>
  <c r="K60" s="1"/>
  <c r="M60" s="1"/>
  <c r="BF59"/>
  <c r="BC59"/>
  <c r="BG59" s="1"/>
  <c r="AW59"/>
  <c r="AT59"/>
  <c r="AX59" s="1"/>
  <c r="AZ59" s="1"/>
  <c r="AQ59"/>
  <c r="AK59"/>
  <c r="AL59" s="1"/>
  <c r="AN59" s="1"/>
  <c r="AH59"/>
  <c r="AE59"/>
  <c r="AB59"/>
  <c r="Y59"/>
  <c r="V59"/>
  <c r="S59"/>
  <c r="P59"/>
  <c r="J59"/>
  <c r="K59" s="1"/>
  <c r="M59" s="1"/>
  <c r="G59"/>
  <c r="BF58"/>
  <c r="BG58" s="1"/>
  <c r="BC58"/>
  <c r="AW58"/>
  <c r="AX58" s="1"/>
  <c r="AZ58" s="1"/>
  <c r="AT58"/>
  <c r="AQ58"/>
  <c r="AK58"/>
  <c r="AH58"/>
  <c r="AE58"/>
  <c r="AB58"/>
  <c r="Y58"/>
  <c r="V58"/>
  <c r="AL58" s="1"/>
  <c r="AN58" s="1"/>
  <c r="S58"/>
  <c r="P58"/>
  <c r="J58"/>
  <c r="G58"/>
  <c r="K58" s="1"/>
  <c r="M58" s="1"/>
  <c r="BF57"/>
  <c r="BC57"/>
  <c r="BG57" s="1"/>
  <c r="AW57"/>
  <c r="AT57"/>
  <c r="AX57" s="1"/>
  <c r="AZ57" s="1"/>
  <c r="AQ57"/>
  <c r="AK57"/>
  <c r="AL57" s="1"/>
  <c r="AN57" s="1"/>
  <c r="AH57"/>
  <c r="AE57"/>
  <c r="AB57"/>
  <c r="Y57"/>
  <c r="V57"/>
  <c r="S57"/>
  <c r="P57"/>
  <c r="J57"/>
  <c r="K57" s="1"/>
  <c r="M57" s="1"/>
  <c r="G57"/>
  <c r="BF56"/>
  <c r="BG56" s="1"/>
  <c r="BC56"/>
  <c r="AW56"/>
  <c r="AX56" s="1"/>
  <c r="AZ56" s="1"/>
  <c r="AT56"/>
  <c r="AQ56"/>
  <c r="AK56"/>
  <c r="AH56"/>
  <c r="AE56"/>
  <c r="AB56"/>
  <c r="Y56"/>
  <c r="V56"/>
  <c r="AL56" s="1"/>
  <c r="AN56" s="1"/>
  <c r="S56"/>
  <c r="P56"/>
  <c r="J56"/>
  <c r="G56"/>
  <c r="K56" s="1"/>
  <c r="M56" s="1"/>
  <c r="BF55"/>
  <c r="BC55"/>
  <c r="BG55" s="1"/>
  <c r="AW55"/>
  <c r="AT55"/>
  <c r="AX55" s="1"/>
  <c r="AZ55" s="1"/>
  <c r="AQ55"/>
  <c r="AK55"/>
  <c r="AL55" s="1"/>
  <c r="AN55" s="1"/>
  <c r="AH55"/>
  <c r="AE55"/>
  <c r="AB55"/>
  <c r="Y55"/>
  <c r="V55"/>
  <c r="S55"/>
  <c r="P55"/>
  <c r="J55"/>
  <c r="K55" s="1"/>
  <c r="M55" s="1"/>
  <c r="G55"/>
  <c r="BF54"/>
  <c r="BG54" s="1"/>
  <c r="BC54"/>
  <c r="AW54"/>
  <c r="AX54" s="1"/>
  <c r="AZ54" s="1"/>
  <c r="AT54"/>
  <c r="AQ54"/>
  <c r="AK54"/>
  <c r="AH54"/>
  <c r="AE54"/>
  <c r="AB54"/>
  <c r="Y54"/>
  <c r="V54"/>
  <c r="AL54" s="1"/>
  <c r="AN54" s="1"/>
  <c r="S54"/>
  <c r="P54"/>
  <c r="J54"/>
  <c r="G54"/>
  <c r="K54" s="1"/>
  <c r="M54" s="1"/>
  <c r="BF53"/>
  <c r="BC53"/>
  <c r="BG53" s="1"/>
  <c r="AW53"/>
  <c r="AT53"/>
  <c r="AX53" s="1"/>
  <c r="AZ53" s="1"/>
  <c r="AQ53"/>
  <c r="AK53"/>
  <c r="AL53" s="1"/>
  <c r="AN53" s="1"/>
  <c r="AH53"/>
  <c r="AE53"/>
  <c r="AB53"/>
  <c r="Y53"/>
  <c r="V53"/>
  <c r="S53"/>
  <c r="P53"/>
  <c r="J53"/>
  <c r="K53" s="1"/>
  <c r="M53" s="1"/>
  <c r="G53"/>
  <c r="BF52"/>
  <c r="BG52" s="1"/>
  <c r="BC52"/>
  <c r="AW52"/>
  <c r="AX52" s="1"/>
  <c r="AZ52" s="1"/>
  <c r="AT52"/>
  <c r="AQ52"/>
  <c r="AK52"/>
  <c r="AH52"/>
  <c r="AE52"/>
  <c r="AB52"/>
  <c r="Y52"/>
  <c r="V52"/>
  <c r="AL52" s="1"/>
  <c r="AN52" s="1"/>
  <c r="S52"/>
  <c r="P52"/>
  <c r="J52"/>
  <c r="G52"/>
  <c r="K52" s="1"/>
  <c r="M52" s="1"/>
  <c r="BF51"/>
  <c r="BC51"/>
  <c r="BG51" s="1"/>
  <c r="AW51"/>
  <c r="AT51"/>
  <c r="AX51" s="1"/>
  <c r="AZ51" s="1"/>
  <c r="AQ51"/>
  <c r="AK51"/>
  <c r="AL51" s="1"/>
  <c r="AN51" s="1"/>
  <c r="AH51"/>
  <c r="AE51"/>
  <c r="AB51"/>
  <c r="Y51"/>
  <c r="V51"/>
  <c r="S51"/>
  <c r="P51"/>
  <c r="J51"/>
  <c r="K51" s="1"/>
  <c r="M51" s="1"/>
  <c r="G51"/>
  <c r="BF50"/>
  <c r="BG50" s="1"/>
  <c r="BC50"/>
  <c r="AW50"/>
  <c r="AX50" s="1"/>
  <c r="AZ50" s="1"/>
  <c r="AT50"/>
  <c r="AQ50"/>
  <c r="AK50"/>
  <c r="AH50"/>
  <c r="AE50"/>
  <c r="AB50"/>
  <c r="Y50"/>
  <c r="V50"/>
  <c r="AL50" s="1"/>
  <c r="AN50" s="1"/>
  <c r="S50"/>
  <c r="P50"/>
  <c r="J50"/>
  <c r="G50"/>
  <c r="K50" s="1"/>
  <c r="M50" s="1"/>
  <c r="BF49"/>
  <c r="BC49"/>
  <c r="BG49" s="1"/>
  <c r="AW49"/>
  <c r="AT49"/>
  <c r="AX49" s="1"/>
  <c r="AZ49" s="1"/>
  <c r="AQ49"/>
  <c r="AK49"/>
  <c r="AL49" s="1"/>
  <c r="AN49" s="1"/>
  <c r="AH49"/>
  <c r="AE49"/>
  <c r="AB49"/>
  <c r="Y49"/>
  <c r="V49"/>
  <c r="S49"/>
  <c r="P49"/>
  <c r="J49"/>
  <c r="K49" s="1"/>
  <c r="M49" s="1"/>
  <c r="G49"/>
  <c r="BF48"/>
  <c r="BG48" s="1"/>
  <c r="BC48"/>
  <c r="AW48"/>
  <c r="AX48" s="1"/>
  <c r="AZ48" s="1"/>
  <c r="AT48"/>
  <c r="AQ48"/>
  <c r="AK48"/>
  <c r="AH48"/>
  <c r="AE48"/>
  <c r="AB48"/>
  <c r="Y48"/>
  <c r="V48"/>
  <c r="AL48" s="1"/>
  <c r="AN48" s="1"/>
  <c r="S48"/>
  <c r="P48"/>
  <c r="J48"/>
  <c r="G48"/>
  <c r="K48" s="1"/>
  <c r="M48" s="1"/>
  <c r="BF47"/>
  <c r="BC47"/>
  <c r="BG47" s="1"/>
  <c r="AW47"/>
  <c r="AT47"/>
  <c r="AX47" s="1"/>
  <c r="AZ47" s="1"/>
  <c r="AQ47"/>
  <c r="AK47"/>
  <c r="AL47" s="1"/>
  <c r="AN47" s="1"/>
  <c r="AH47"/>
  <c r="AE47"/>
  <c r="AB47"/>
  <c r="Y47"/>
  <c r="V47"/>
  <c r="S47"/>
  <c r="P47"/>
  <c r="J47"/>
  <c r="K47" s="1"/>
  <c r="M47" s="1"/>
  <c r="G47"/>
  <c r="BF46"/>
  <c r="BG46" s="1"/>
  <c r="BC46"/>
  <c r="AW46"/>
  <c r="AX46" s="1"/>
  <c r="AZ46" s="1"/>
  <c r="AT46"/>
  <c r="AQ46"/>
  <c r="AK46"/>
  <c r="AH46"/>
  <c r="AE46"/>
  <c r="AB46"/>
  <c r="Y46"/>
  <c r="V46"/>
  <c r="AL46" s="1"/>
  <c r="AN46" s="1"/>
  <c r="S46"/>
  <c r="P46"/>
  <c r="J46"/>
  <c r="G46"/>
  <c r="K46" s="1"/>
  <c r="M46" s="1"/>
  <c r="BF45"/>
  <c r="BC45"/>
  <c r="BG45" s="1"/>
  <c r="AW45"/>
  <c r="AT45"/>
  <c r="AX45" s="1"/>
  <c r="AZ45" s="1"/>
  <c r="AQ45"/>
  <c r="AK45"/>
  <c r="AL45" s="1"/>
  <c r="AN45" s="1"/>
  <c r="AH45"/>
  <c r="AE45"/>
  <c r="AB45"/>
  <c r="Y45"/>
  <c r="V45"/>
  <c r="S45"/>
  <c r="P45"/>
  <c r="J45"/>
  <c r="K45" s="1"/>
  <c r="M45" s="1"/>
  <c r="G45"/>
  <c r="BF44"/>
  <c r="BG44" s="1"/>
  <c r="BC44"/>
  <c r="AW44"/>
  <c r="AX44" s="1"/>
  <c r="AZ44" s="1"/>
  <c r="AT44"/>
  <c r="AQ44"/>
  <c r="AK44"/>
  <c r="AH44"/>
  <c r="AE44"/>
  <c r="AB44"/>
  <c r="Y44"/>
  <c r="V44"/>
  <c r="AL44" s="1"/>
  <c r="AN44" s="1"/>
  <c r="S44"/>
  <c r="P44"/>
  <c r="J44"/>
  <c r="G44"/>
  <c r="K44" s="1"/>
  <c r="M44" s="1"/>
  <c r="BF43"/>
  <c r="BC43"/>
  <c r="BG43" s="1"/>
  <c r="AW43"/>
  <c r="AT43"/>
  <c r="AX43" s="1"/>
  <c r="AZ43" s="1"/>
  <c r="AQ43"/>
  <c r="AK43"/>
  <c r="AL43" s="1"/>
  <c r="AN43" s="1"/>
  <c r="AH43"/>
  <c r="AE43"/>
  <c r="AB43"/>
  <c r="Y43"/>
  <c r="V43"/>
  <c r="S43"/>
  <c r="P43"/>
  <c r="J43"/>
  <c r="K43" s="1"/>
  <c r="M43" s="1"/>
  <c r="G43"/>
  <c r="BF42"/>
  <c r="BG42" s="1"/>
  <c r="BC42"/>
  <c r="AW42"/>
  <c r="AX42" s="1"/>
  <c r="AZ42" s="1"/>
  <c r="AT42"/>
  <c r="AQ42"/>
  <c r="AK42"/>
  <c r="AH42"/>
  <c r="AE42"/>
  <c r="AB42"/>
  <c r="Y42"/>
  <c r="V42"/>
  <c r="AL42" s="1"/>
  <c r="AN42" s="1"/>
  <c r="S42"/>
  <c r="P42"/>
  <c r="J42"/>
  <c r="G42"/>
  <c r="K42" s="1"/>
  <c r="M42" s="1"/>
  <c r="BF41"/>
  <c r="BC41"/>
  <c r="BG41" s="1"/>
  <c r="AW41"/>
  <c r="AT41"/>
  <c r="AX41" s="1"/>
  <c r="AZ41" s="1"/>
  <c r="AQ41"/>
  <c r="AK41"/>
  <c r="AL41" s="1"/>
  <c r="AN41" s="1"/>
  <c r="AH41"/>
  <c r="AE41"/>
  <c r="AB41"/>
  <c r="Y41"/>
  <c r="V41"/>
  <c r="S41"/>
  <c r="P41"/>
  <c r="J41"/>
  <c r="K41" s="1"/>
  <c r="M41" s="1"/>
  <c r="G41"/>
  <c r="BF40"/>
  <c r="BG40" s="1"/>
  <c r="BC40"/>
  <c r="AW40"/>
  <c r="AX40" s="1"/>
  <c r="AZ40" s="1"/>
  <c r="AT40"/>
  <c r="AQ40"/>
  <c r="AK40"/>
  <c r="AH40"/>
  <c r="AE40"/>
  <c r="AB40"/>
  <c r="Y40"/>
  <c r="V40"/>
  <c r="AL40" s="1"/>
  <c r="AN40" s="1"/>
  <c r="S40"/>
  <c r="P40"/>
  <c r="J40"/>
  <c r="G40"/>
  <c r="K40" s="1"/>
  <c r="M40" s="1"/>
  <c r="BF39"/>
  <c r="BC39"/>
  <c r="BG39" s="1"/>
  <c r="AW39"/>
  <c r="AT39"/>
  <c r="AX39" s="1"/>
  <c r="AZ39" s="1"/>
  <c r="AQ39"/>
  <c r="AK39"/>
  <c r="AL39" s="1"/>
  <c r="AN39" s="1"/>
  <c r="AH39"/>
  <c r="AE39"/>
  <c r="AB39"/>
  <c r="Y39"/>
  <c r="V39"/>
  <c r="S39"/>
  <c r="P39"/>
  <c r="J39"/>
  <c r="K39" s="1"/>
  <c r="M39" s="1"/>
  <c r="G39"/>
  <c r="BF38"/>
  <c r="BG38" s="1"/>
  <c r="BC38"/>
  <c r="AW38"/>
  <c r="AX38" s="1"/>
  <c r="AZ38" s="1"/>
  <c r="AT38"/>
  <c r="AQ38"/>
  <c r="AK38"/>
  <c r="AH38"/>
  <c r="AE38"/>
  <c r="AB38"/>
  <c r="Y38"/>
  <c r="V38"/>
  <c r="AL38" s="1"/>
  <c r="AN38" s="1"/>
  <c r="S38"/>
  <c r="P38"/>
  <c r="J38"/>
  <c r="G38"/>
  <c r="K38" s="1"/>
  <c r="M38" s="1"/>
  <c r="BF37"/>
  <c r="BC37"/>
  <c r="BG37" s="1"/>
  <c r="AW37"/>
  <c r="AT37"/>
  <c r="AX37" s="1"/>
  <c r="AZ37" s="1"/>
  <c r="AQ37"/>
  <c r="AK37"/>
  <c r="AL37" s="1"/>
  <c r="AN37" s="1"/>
  <c r="AH37"/>
  <c r="AE37"/>
  <c r="AB37"/>
  <c r="Y37"/>
  <c r="V37"/>
  <c r="S37"/>
  <c r="P37"/>
  <c r="J37"/>
  <c r="K37" s="1"/>
  <c r="M37" s="1"/>
  <c r="G37"/>
  <c r="BF36"/>
  <c r="BG36" s="1"/>
  <c r="BC36"/>
  <c r="AW36"/>
  <c r="AX36" s="1"/>
  <c r="AZ36" s="1"/>
  <c r="AT36"/>
  <c r="AQ36"/>
  <c r="AK36"/>
  <c r="AH36"/>
  <c r="AE36"/>
  <c r="AB36"/>
  <c r="Y36"/>
  <c r="V36"/>
  <c r="AL36" s="1"/>
  <c r="AN36" s="1"/>
  <c r="S36"/>
  <c r="P36"/>
  <c r="J36"/>
  <c r="G36"/>
  <c r="K36" s="1"/>
  <c r="M36" s="1"/>
  <c r="BF35"/>
  <c r="BC35"/>
  <c r="BG35" s="1"/>
  <c r="AW35"/>
  <c r="AT35"/>
  <c r="AX35" s="1"/>
  <c r="AZ35" s="1"/>
  <c r="AQ35"/>
  <c r="AK35"/>
  <c r="AL35" s="1"/>
  <c r="AN35" s="1"/>
  <c r="AH35"/>
  <c r="AE35"/>
  <c r="AB35"/>
  <c r="Y35"/>
  <c r="V35"/>
  <c r="S35"/>
  <c r="P35"/>
  <c r="J35"/>
  <c r="K35" s="1"/>
  <c r="M35" s="1"/>
  <c r="G35"/>
  <c r="BF34"/>
  <c r="BG34" s="1"/>
  <c r="BC34"/>
  <c r="AW34"/>
  <c r="AX34" s="1"/>
  <c r="AZ34" s="1"/>
  <c r="AT34"/>
  <c r="AQ34"/>
  <c r="AK34"/>
  <c r="AH34"/>
  <c r="AE34"/>
  <c r="AB34"/>
  <c r="Y34"/>
  <c r="V34"/>
  <c r="AL34" s="1"/>
  <c r="AN34" s="1"/>
  <c r="S34"/>
  <c r="P34"/>
  <c r="J34"/>
  <c r="G34"/>
  <c r="K34" s="1"/>
  <c r="M34" s="1"/>
  <c r="BF33"/>
  <c r="BC33"/>
  <c r="BG33" s="1"/>
  <c r="AW33"/>
  <c r="AT33"/>
  <c r="AX33" s="1"/>
  <c r="AZ33" s="1"/>
  <c r="AQ33"/>
  <c r="AK33"/>
  <c r="AL33" s="1"/>
  <c r="AN33" s="1"/>
  <c r="AH33"/>
  <c r="AE33"/>
  <c r="AB33"/>
  <c r="Y33"/>
  <c r="V33"/>
  <c r="S33"/>
  <c r="P33"/>
  <c r="J33"/>
  <c r="K33" s="1"/>
  <c r="M33" s="1"/>
  <c r="G33"/>
  <c r="BF32"/>
  <c r="BG32" s="1"/>
  <c r="BC32"/>
  <c r="AW32"/>
  <c r="AX32" s="1"/>
  <c r="AZ32" s="1"/>
  <c r="AT32"/>
  <c r="AQ32"/>
  <c r="AK32"/>
  <c r="AH32"/>
  <c r="AE32"/>
  <c r="AB32"/>
  <c r="Y32"/>
  <c r="V32"/>
  <c r="AL32" s="1"/>
  <c r="AN32" s="1"/>
  <c r="S32"/>
  <c r="P32"/>
  <c r="J32"/>
  <c r="G32"/>
  <c r="K32" s="1"/>
  <c r="M32" s="1"/>
  <c r="BF31"/>
  <c r="BC31"/>
  <c r="BG31" s="1"/>
  <c r="AW31"/>
  <c r="AT31"/>
  <c r="AX31" s="1"/>
  <c r="AZ31" s="1"/>
  <c r="AQ31"/>
  <c r="AK31"/>
  <c r="AL31" s="1"/>
  <c r="AN31" s="1"/>
  <c r="AH31"/>
  <c r="AE31"/>
  <c r="AB31"/>
  <c r="Y31"/>
  <c r="V31"/>
  <c r="S31"/>
  <c r="P31"/>
  <c r="J31"/>
  <c r="K31" s="1"/>
  <c r="M31" s="1"/>
  <c r="G31"/>
  <c r="BF30"/>
  <c r="BG30" s="1"/>
  <c r="BC30"/>
  <c r="AW30"/>
  <c r="AX30" s="1"/>
  <c r="AZ30" s="1"/>
  <c r="AT30"/>
  <c r="AQ30"/>
  <c r="AK30"/>
  <c r="AH30"/>
  <c r="AE30"/>
  <c r="AB30"/>
  <c r="Y30"/>
  <c r="V30"/>
  <c r="AL30" s="1"/>
  <c r="AN30" s="1"/>
  <c r="S30"/>
  <c r="P30"/>
  <c r="J30"/>
  <c r="G30"/>
  <c r="K30" s="1"/>
  <c r="M30" s="1"/>
  <c r="BF29"/>
  <c r="BC29"/>
  <c r="BG29" s="1"/>
  <c r="AW29"/>
  <c r="AT29"/>
  <c r="AX29" s="1"/>
  <c r="AZ29" s="1"/>
  <c r="AQ29"/>
  <c r="AK29"/>
  <c r="AL29" s="1"/>
  <c r="AN29" s="1"/>
  <c r="AH29"/>
  <c r="AE29"/>
  <c r="AB29"/>
  <c r="Y29"/>
  <c r="V29"/>
  <c r="S29"/>
  <c r="P29"/>
  <c r="J29"/>
  <c r="K29" s="1"/>
  <c r="M29" s="1"/>
  <c r="G29"/>
  <c r="BF28"/>
  <c r="BG28" s="1"/>
  <c r="BC28"/>
  <c r="AW28"/>
  <c r="AX28" s="1"/>
  <c r="AZ28" s="1"/>
  <c r="AT28"/>
  <c r="AQ28"/>
  <c r="AK28"/>
  <c r="AH28"/>
  <c r="AE28"/>
  <c r="AB28"/>
  <c r="Y28"/>
  <c r="V28"/>
  <c r="AL28" s="1"/>
  <c r="AN28" s="1"/>
  <c r="S28"/>
  <c r="P28"/>
  <c r="J28"/>
  <c r="G28"/>
  <c r="K28" s="1"/>
  <c r="M28" s="1"/>
  <c r="BF27"/>
  <c r="BC27"/>
  <c r="BG27" s="1"/>
  <c r="AW27"/>
  <c r="AT27"/>
  <c r="AX27" s="1"/>
  <c r="AZ27" s="1"/>
  <c r="AQ27"/>
  <c r="AK27"/>
  <c r="AL27" s="1"/>
  <c r="AN27" s="1"/>
  <c r="AH27"/>
  <c r="AE27"/>
  <c r="AB27"/>
  <c r="Y27"/>
  <c r="V27"/>
  <c r="S27"/>
  <c r="P27"/>
  <c r="J27"/>
  <c r="K27" s="1"/>
  <c r="M27" s="1"/>
  <c r="G27"/>
  <c r="BF26"/>
  <c r="BG26" s="1"/>
  <c r="BC26"/>
  <c r="AW26"/>
  <c r="AX26" s="1"/>
  <c r="AZ26" s="1"/>
  <c r="AT26"/>
  <c r="AQ26"/>
  <c r="AK26"/>
  <c r="AH26"/>
  <c r="AE26"/>
  <c r="AB26"/>
  <c r="Y26"/>
  <c r="V26"/>
  <c r="AL26" s="1"/>
  <c r="AN26" s="1"/>
  <c r="S26"/>
  <c r="P26"/>
  <c r="J26"/>
  <c r="G26"/>
  <c r="K26" s="1"/>
  <c r="M26" s="1"/>
  <c r="BF25"/>
  <c r="BC25"/>
  <c r="BG25" s="1"/>
  <c r="AW25"/>
  <c r="AT25"/>
  <c r="AX25" s="1"/>
  <c r="AZ25" s="1"/>
  <c r="AQ25"/>
  <c r="AK25"/>
  <c r="AL25" s="1"/>
  <c r="AN25" s="1"/>
  <c r="AH25"/>
  <c r="AE25"/>
  <c r="AB25"/>
  <c r="Y25"/>
  <c r="V25"/>
  <c r="S25"/>
  <c r="P25"/>
  <c r="J25"/>
  <c r="K25" s="1"/>
  <c r="M25" s="1"/>
  <c r="G25"/>
  <c r="BF24"/>
  <c r="BG24" s="1"/>
  <c r="BC24"/>
  <c r="AW24"/>
  <c r="AX24" s="1"/>
  <c r="AZ24" s="1"/>
  <c r="AT24"/>
  <c r="AQ24"/>
  <c r="AK24"/>
  <c r="AH24"/>
  <c r="AE24"/>
  <c r="AB24"/>
  <c r="Y24"/>
  <c r="V24"/>
  <c r="AL24" s="1"/>
  <c r="AN24" s="1"/>
  <c r="S24"/>
  <c r="P24"/>
  <c r="J24"/>
  <c r="G24"/>
  <c r="K24" s="1"/>
  <c r="M24" s="1"/>
  <c r="BF23"/>
  <c r="BC23"/>
  <c r="BG23" s="1"/>
  <c r="AW23"/>
  <c r="AT23"/>
  <c r="AX23" s="1"/>
  <c r="AZ23" s="1"/>
  <c r="AQ23"/>
  <c r="AK23"/>
  <c r="AL23" s="1"/>
  <c r="AN23" s="1"/>
  <c r="AH23"/>
  <c r="AE23"/>
  <c r="AB23"/>
  <c r="Y23"/>
  <c r="V23"/>
  <c r="S23"/>
  <c r="P23"/>
  <c r="J23"/>
  <c r="K23" s="1"/>
  <c r="M23" s="1"/>
  <c r="G23"/>
  <c r="BF22"/>
  <c r="BG22" s="1"/>
  <c r="BC22"/>
  <c r="AW22"/>
  <c r="AX22" s="1"/>
  <c r="AZ22" s="1"/>
  <c r="AT22"/>
  <c r="AQ22"/>
  <c r="AK22"/>
  <c r="AH22"/>
  <c r="AE22"/>
  <c r="AB22"/>
  <c r="Y22"/>
  <c r="V22"/>
  <c r="AL22" s="1"/>
  <c r="AN22" s="1"/>
  <c r="S22"/>
  <c r="P22"/>
  <c r="J22"/>
  <c r="G22"/>
  <c r="K22" s="1"/>
  <c r="M22" s="1"/>
  <c r="BF21"/>
  <c r="BC21"/>
  <c r="BG21" s="1"/>
  <c r="AW21"/>
  <c r="AT21"/>
  <c r="AX21" s="1"/>
  <c r="AZ21" s="1"/>
  <c r="AQ21"/>
  <c r="AK21"/>
  <c r="AL21" s="1"/>
  <c r="AN21" s="1"/>
  <c r="AH21"/>
  <c r="AE21"/>
  <c r="AB21"/>
  <c r="Y21"/>
  <c r="V21"/>
  <c r="S21"/>
  <c r="P21"/>
  <c r="J21"/>
  <c r="K21" s="1"/>
  <c r="M21" s="1"/>
  <c r="G21"/>
  <c r="BF20"/>
  <c r="BG20" s="1"/>
  <c r="BC20"/>
  <c r="AW20"/>
  <c r="AX20" s="1"/>
  <c r="AZ20" s="1"/>
  <c r="AT20"/>
  <c r="AQ20"/>
  <c r="AK20"/>
  <c r="AH20"/>
  <c r="AE20"/>
  <c r="AB20"/>
  <c r="Y20"/>
  <c r="V20"/>
  <c r="S20"/>
  <c r="P20"/>
  <c r="J20"/>
  <c r="G20"/>
  <c r="K20" s="1"/>
  <c r="M20" s="1"/>
  <c r="BF19"/>
  <c r="BC19"/>
  <c r="BG19" s="1"/>
  <c r="AW19"/>
  <c r="AT19"/>
  <c r="AX19" s="1"/>
  <c r="AZ19" s="1"/>
  <c r="AQ19"/>
  <c r="AK19"/>
  <c r="AH19"/>
  <c r="AE19"/>
  <c r="AB19"/>
  <c r="Y19"/>
  <c r="V19"/>
  <c r="S19"/>
  <c r="P19"/>
  <c r="J19"/>
  <c r="K19" s="1"/>
  <c r="M19" s="1"/>
  <c r="G19"/>
  <c r="BF18"/>
  <c r="BC18"/>
  <c r="BG18" s="1"/>
  <c r="AW18"/>
  <c r="AT18"/>
  <c r="AX18" s="1"/>
  <c r="AZ18" s="1"/>
  <c r="AQ18"/>
  <c r="AK18"/>
  <c r="AL18" s="1"/>
  <c r="AN18" s="1"/>
  <c r="AH18"/>
  <c r="AE18"/>
  <c r="AB18"/>
  <c r="Y18"/>
  <c r="V18"/>
  <c r="S18"/>
  <c r="P18"/>
  <c r="J18"/>
  <c r="K18" s="1"/>
  <c r="M18" s="1"/>
  <c r="G18"/>
  <c r="BF17"/>
  <c r="BG17" s="1"/>
  <c r="BC17"/>
  <c r="AW17"/>
  <c r="AX17" s="1"/>
  <c r="AZ17" s="1"/>
  <c r="AT17"/>
  <c r="AQ17"/>
  <c r="AK17"/>
  <c r="AH17"/>
  <c r="AE17"/>
  <c r="AB17"/>
  <c r="Y17"/>
  <c r="V17"/>
  <c r="AL17" s="1"/>
  <c r="AN17" s="1"/>
  <c r="S17"/>
  <c r="P17"/>
  <c r="J17"/>
  <c r="G17"/>
  <c r="K17" s="1"/>
  <c r="M17" s="1"/>
  <c r="BF16"/>
  <c r="BC16"/>
  <c r="BG16" s="1"/>
  <c r="AW16"/>
  <c r="AT16"/>
  <c r="AX16" s="1"/>
  <c r="AZ16" s="1"/>
  <c r="AQ16"/>
  <c r="AK16"/>
  <c r="AL16" s="1"/>
  <c r="AN16" s="1"/>
  <c r="AH16"/>
  <c r="AE16"/>
  <c r="AB16"/>
  <c r="Y16"/>
  <c r="V16"/>
  <c r="S16"/>
  <c r="P16"/>
  <c r="J16"/>
  <c r="K16" s="1"/>
  <c r="M16" s="1"/>
  <c r="G16"/>
  <c r="BF15"/>
  <c r="BG15" s="1"/>
  <c r="BC15"/>
  <c r="AW15"/>
  <c r="AX15" s="1"/>
  <c r="AZ15" s="1"/>
  <c r="AT15"/>
  <c r="AQ15"/>
  <c r="AK15"/>
  <c r="AH15"/>
  <c r="AE15"/>
  <c r="AB15"/>
  <c r="Y15"/>
  <c r="V15"/>
  <c r="AL15" s="1"/>
  <c r="AN15" s="1"/>
  <c r="S15"/>
  <c r="P15"/>
  <c r="J15"/>
  <c r="G15"/>
  <c r="K15" s="1"/>
  <c r="M15" s="1"/>
  <c r="BF14"/>
  <c r="BC14"/>
  <c r="BG14" s="1"/>
  <c r="AW14"/>
  <c r="AT14"/>
  <c r="AX14" s="1"/>
  <c r="AZ14" s="1"/>
  <c r="AQ14"/>
  <c r="AK14"/>
  <c r="AL14" s="1"/>
  <c r="AN14" s="1"/>
  <c r="AH14"/>
  <c r="AE14"/>
  <c r="AB14"/>
  <c r="Y14"/>
  <c r="V14"/>
  <c r="S14"/>
  <c r="P14"/>
  <c r="J14"/>
  <c r="K14" s="1"/>
  <c r="M14" s="1"/>
  <c r="G14"/>
  <c r="BF13"/>
  <c r="BG13" s="1"/>
  <c r="BC13"/>
  <c r="AW13"/>
  <c r="AX13" s="1"/>
  <c r="AZ13" s="1"/>
  <c r="AT13"/>
  <c r="AQ13"/>
  <c r="AK13"/>
  <c r="AH13"/>
  <c r="AE13"/>
  <c r="AB13"/>
  <c r="Y13"/>
  <c r="V13"/>
  <c r="AL13" s="1"/>
  <c r="AN13" s="1"/>
  <c r="S13"/>
  <c r="P13"/>
  <c r="J13"/>
  <c r="G13"/>
  <c r="K13" s="1"/>
  <c r="M13" s="1"/>
  <c r="BF12"/>
  <c r="BC12"/>
  <c r="BG12" s="1"/>
  <c r="AW12"/>
  <c r="AT12"/>
  <c r="AX12" s="1"/>
  <c r="AZ12" s="1"/>
  <c r="AQ12"/>
  <c r="AK12"/>
  <c r="AL12" s="1"/>
  <c r="AN12" s="1"/>
  <c r="AH12"/>
  <c r="AE12"/>
  <c r="AB12"/>
  <c r="Y12"/>
  <c r="V12"/>
  <c r="S12"/>
  <c r="P12"/>
  <c r="J12"/>
  <c r="K12" s="1"/>
  <c r="M12" s="1"/>
  <c r="G12"/>
  <c r="BF11"/>
  <c r="BG11" s="1"/>
  <c r="BC11"/>
  <c r="AW11"/>
  <c r="AX11" s="1"/>
  <c r="AZ11" s="1"/>
  <c r="AT11"/>
  <c r="AQ11"/>
  <c r="AK11"/>
  <c r="AH11"/>
  <c r="AE11"/>
  <c r="AB11"/>
  <c r="Y11"/>
  <c r="V11"/>
  <c r="AL11" s="1"/>
  <c r="AN11" s="1"/>
  <c r="S11"/>
  <c r="P11"/>
  <c r="J11"/>
  <c r="G11"/>
  <c r="K11" s="1"/>
  <c r="M11" s="1"/>
  <c r="BF10"/>
  <c r="BC10"/>
  <c r="BG10" s="1"/>
  <c r="AW10"/>
  <c r="AT10"/>
  <c r="AX10" s="1"/>
  <c r="AZ10" s="1"/>
  <c r="AQ10"/>
  <c r="AK10"/>
  <c r="AL10" s="1"/>
  <c r="AN10" s="1"/>
  <c r="AH10"/>
  <c r="AE10"/>
  <c r="AB10"/>
  <c r="Y10"/>
  <c r="V10"/>
  <c r="S10"/>
  <c r="P10"/>
  <c r="J10"/>
  <c r="K10" s="1"/>
  <c r="M10" s="1"/>
  <c r="G10"/>
  <c r="BF9"/>
  <c r="BG9" s="1"/>
  <c r="BC9"/>
  <c r="AW9"/>
  <c r="AX9" s="1"/>
  <c r="AZ9" s="1"/>
  <c r="AT9"/>
  <c r="AQ9"/>
  <c r="AK9"/>
  <c r="AH9"/>
  <c r="AE9"/>
  <c r="AB9"/>
  <c r="Y9"/>
  <c r="V9"/>
  <c r="AL9" s="1"/>
  <c r="AN9" s="1"/>
  <c r="S9"/>
  <c r="P9"/>
  <c r="J9"/>
  <c r="G9"/>
  <c r="K9" s="1"/>
  <c r="M9" s="1"/>
  <c r="BF8"/>
  <c r="BC8"/>
  <c r="BG8" s="1"/>
  <c r="AW8"/>
  <c r="AT8"/>
  <c r="AX8" s="1"/>
  <c r="AZ8" s="1"/>
  <c r="AQ8"/>
  <c r="AK8"/>
  <c r="AL8" s="1"/>
  <c r="AN8" s="1"/>
  <c r="AH8"/>
  <c r="AE8"/>
  <c r="AB8"/>
  <c r="Y8"/>
  <c r="V8"/>
  <c r="S8"/>
  <c r="P8"/>
  <c r="J8"/>
  <c r="K8" s="1"/>
  <c r="M8" s="1"/>
  <c r="G8"/>
  <c r="BF7"/>
  <c r="BG7" s="1"/>
  <c r="BC7"/>
  <c r="AW7"/>
  <c r="AX7" s="1"/>
  <c r="AZ7" s="1"/>
  <c r="AT7"/>
  <c r="AQ7"/>
  <c r="AK7"/>
  <c r="AH7"/>
  <c r="AE7"/>
  <c r="AB7"/>
  <c r="Y7"/>
  <c r="V7"/>
  <c r="AL7" s="1"/>
  <c r="AN7" s="1"/>
  <c r="S7"/>
  <c r="P7"/>
  <c r="J7"/>
  <c r="G7"/>
  <c r="K7" s="1"/>
  <c r="M7" s="1"/>
  <c r="BF6"/>
  <c r="BC6"/>
  <c r="BG6" s="1"/>
  <c r="AW6"/>
  <c r="AT6"/>
  <c r="AX6" s="1"/>
  <c r="AZ6" s="1"/>
  <c r="AQ6"/>
  <c r="AK6"/>
  <c r="AL6" s="1"/>
  <c r="AN6" s="1"/>
  <c r="AH6"/>
  <c r="AE6"/>
  <c r="AB6"/>
  <c r="Y6"/>
  <c r="V6"/>
  <c r="S6"/>
  <c r="P6"/>
  <c r="J6"/>
  <c r="K6" s="1"/>
  <c r="M6" s="1"/>
  <c r="G6"/>
  <c r="BF5"/>
  <c r="BG5" s="1"/>
  <c r="BC5"/>
  <c r="AW5"/>
  <c r="AX5" s="1"/>
  <c r="AZ5" s="1"/>
  <c r="AT5"/>
  <c r="AQ5"/>
  <c r="AK5"/>
  <c r="AH5"/>
  <c r="AE5"/>
  <c r="AB5"/>
  <c r="Y5"/>
  <c r="V5"/>
  <c r="AL5" s="1"/>
  <c r="AN5" s="1"/>
  <c r="S5"/>
  <c r="P5"/>
  <c r="J5"/>
  <c r="G5"/>
  <c r="K5" s="1"/>
  <c r="M5" s="1"/>
  <c r="AW40" i="1"/>
  <c r="AT40"/>
  <c r="AX40" s="1"/>
  <c r="AN40"/>
  <c r="AK40"/>
  <c r="AO40" s="1"/>
  <c r="AQ40" s="1"/>
  <c r="AH40"/>
  <c r="AB40"/>
  <c r="Y40"/>
  <c r="V40"/>
  <c r="S40"/>
  <c r="P40"/>
  <c r="AC40" s="1"/>
  <c r="AE40" s="1"/>
  <c r="J40"/>
  <c r="G40"/>
  <c r="K40" s="1"/>
  <c r="M40" s="1"/>
  <c r="AW39"/>
  <c r="AT39"/>
  <c r="AX39" s="1"/>
  <c r="AN39"/>
  <c r="AK39"/>
  <c r="AO39" s="1"/>
  <c r="AQ39" s="1"/>
  <c r="AH39"/>
  <c r="AB39"/>
  <c r="Y39"/>
  <c r="V39"/>
  <c r="S39"/>
  <c r="P39"/>
  <c r="AC39" s="1"/>
  <c r="AE39" s="1"/>
  <c r="J39"/>
  <c r="G39"/>
  <c r="K39" s="1"/>
  <c r="M39" s="1"/>
  <c r="AW38"/>
  <c r="AT38"/>
  <c r="AX38" s="1"/>
  <c r="AN38"/>
  <c r="AK38"/>
  <c r="AO38" s="1"/>
  <c r="AQ38" s="1"/>
  <c r="AH38"/>
  <c r="AB38"/>
  <c r="Y38"/>
  <c r="V38"/>
  <c r="S38"/>
  <c r="P38"/>
  <c r="AC38" s="1"/>
  <c r="AE38" s="1"/>
  <c r="J38"/>
  <c r="G38"/>
  <c r="K38" s="1"/>
  <c r="M38" s="1"/>
  <c r="AW37"/>
  <c r="AT37"/>
  <c r="AX37" s="1"/>
  <c r="AN37"/>
  <c r="AK37"/>
  <c r="AO37" s="1"/>
  <c r="AQ37" s="1"/>
  <c r="AH37"/>
  <c r="AB37"/>
  <c r="Y37"/>
  <c r="V37"/>
  <c r="S37"/>
  <c r="P37"/>
  <c r="AC37" s="1"/>
  <c r="AE37" s="1"/>
  <c r="J37"/>
  <c r="G37"/>
  <c r="K37" s="1"/>
  <c r="M37" s="1"/>
  <c r="AW36"/>
  <c r="AT36"/>
  <c r="AX36" s="1"/>
  <c r="AN36"/>
  <c r="AK36"/>
  <c r="AO36" s="1"/>
  <c r="AQ36" s="1"/>
  <c r="AH36"/>
  <c r="AB36"/>
  <c r="Y36"/>
  <c r="V36"/>
  <c r="S36"/>
  <c r="P36"/>
  <c r="AC36" s="1"/>
  <c r="AE36" s="1"/>
  <c r="J36"/>
  <c r="G36"/>
  <c r="K36" s="1"/>
  <c r="M36" s="1"/>
  <c r="AW35"/>
  <c r="AT35"/>
  <c r="AX35" s="1"/>
  <c r="AN35"/>
  <c r="AK35"/>
  <c r="AO35" s="1"/>
  <c r="AQ35" s="1"/>
  <c r="AH35"/>
  <c r="AB35"/>
  <c r="Y35"/>
  <c r="V35"/>
  <c r="S35"/>
  <c r="P35"/>
  <c r="AC35" s="1"/>
  <c r="AE35" s="1"/>
  <c r="J35"/>
  <c r="G35"/>
  <c r="K35" s="1"/>
  <c r="M35" s="1"/>
  <c r="AW34"/>
  <c r="AT34"/>
  <c r="AX34" s="1"/>
  <c r="AN34"/>
  <c r="AK34"/>
  <c r="AO34" s="1"/>
  <c r="AQ34" s="1"/>
  <c r="AH34"/>
  <c r="AB34"/>
  <c r="Y34"/>
  <c r="V34"/>
  <c r="S34"/>
  <c r="P34"/>
  <c r="AC34" s="1"/>
  <c r="AE34" s="1"/>
  <c r="J34"/>
  <c r="G34"/>
  <c r="K34" s="1"/>
  <c r="M34" s="1"/>
  <c r="AW33"/>
  <c r="AT33"/>
  <c r="AX33" s="1"/>
  <c r="AN33"/>
  <c r="AK33"/>
  <c r="AO33" s="1"/>
  <c r="AQ33" s="1"/>
  <c r="AH33"/>
  <c r="AB33"/>
  <c r="Y33"/>
  <c r="V33"/>
  <c r="S33"/>
  <c r="P33"/>
  <c r="AC33" s="1"/>
  <c r="AE33" s="1"/>
  <c r="J33"/>
  <c r="G33"/>
  <c r="K33" s="1"/>
  <c r="M33" s="1"/>
  <c r="AW32"/>
  <c r="AT32"/>
  <c r="AX32" s="1"/>
  <c r="AN32"/>
  <c r="AK32"/>
  <c r="AO32" s="1"/>
  <c r="AQ32" s="1"/>
  <c r="AH32"/>
  <c r="AB32"/>
  <c r="Y32"/>
  <c r="V32"/>
  <c r="S32"/>
  <c r="P32"/>
  <c r="AC32" s="1"/>
  <c r="AE32" s="1"/>
  <c r="J32"/>
  <c r="G32"/>
  <c r="K32" s="1"/>
  <c r="M32" s="1"/>
  <c r="AW31"/>
  <c r="AT31"/>
  <c r="AX31" s="1"/>
  <c r="AN31"/>
  <c r="AK31"/>
  <c r="AO31" s="1"/>
  <c r="AQ31" s="1"/>
  <c r="AH31"/>
  <c r="AB31"/>
  <c r="Y31"/>
  <c r="V31"/>
  <c r="S31"/>
  <c r="P31"/>
  <c r="AC31" s="1"/>
  <c r="AE31" s="1"/>
  <c r="J31"/>
  <c r="G31"/>
  <c r="K31" s="1"/>
  <c r="M31" s="1"/>
  <c r="AW30"/>
  <c r="AT30"/>
  <c r="AX30" s="1"/>
  <c r="AN30"/>
  <c r="AK30"/>
  <c r="AO30" s="1"/>
  <c r="AQ30" s="1"/>
  <c r="AH30"/>
  <c r="AB30"/>
  <c r="Y30"/>
  <c r="V30"/>
  <c r="S30"/>
  <c r="P30"/>
  <c r="AC30" s="1"/>
  <c r="AE30" s="1"/>
  <c r="J30"/>
  <c r="G30"/>
  <c r="K30" s="1"/>
  <c r="M30" s="1"/>
  <c r="AW29"/>
  <c r="AT29"/>
  <c r="AX29" s="1"/>
  <c r="AN29"/>
  <c r="AK29"/>
  <c r="AO29" s="1"/>
  <c r="AQ29" s="1"/>
  <c r="AH29"/>
  <c r="AB29"/>
  <c r="Y29"/>
  <c r="V29"/>
  <c r="S29"/>
  <c r="P29"/>
  <c r="AC29" s="1"/>
  <c r="AE29" s="1"/>
  <c r="J29"/>
  <c r="G29"/>
  <c r="K29" s="1"/>
  <c r="M29" s="1"/>
  <c r="AW28"/>
  <c r="AT28"/>
  <c r="AX28" s="1"/>
  <c r="AN28"/>
  <c r="AK28"/>
  <c r="AO28" s="1"/>
  <c r="AQ28" s="1"/>
  <c r="AH28"/>
  <c r="AB28"/>
  <c r="Y28"/>
  <c r="V28"/>
  <c r="S28"/>
  <c r="P28"/>
  <c r="AC28" s="1"/>
  <c r="AE28" s="1"/>
  <c r="J28"/>
  <c r="G28"/>
  <c r="K28" s="1"/>
  <c r="M28" s="1"/>
  <c r="AW27"/>
  <c r="AT27"/>
  <c r="AX27" s="1"/>
  <c r="AN27"/>
  <c r="AK27"/>
  <c r="AO27" s="1"/>
  <c r="AQ27" s="1"/>
  <c r="AH27"/>
  <c r="AB27"/>
  <c r="Y27"/>
  <c r="V27"/>
  <c r="S27"/>
  <c r="P27"/>
  <c r="AC27" s="1"/>
  <c r="AE27" s="1"/>
  <c r="J27"/>
  <c r="G27"/>
  <c r="K27" s="1"/>
  <c r="M27" s="1"/>
  <c r="AW26"/>
  <c r="AT26"/>
  <c r="AX26" s="1"/>
  <c r="AN26"/>
  <c r="AK26"/>
  <c r="AO26" s="1"/>
  <c r="AQ26" s="1"/>
  <c r="AH26"/>
  <c r="AB26"/>
  <c r="Y26"/>
  <c r="V26"/>
  <c r="S26"/>
  <c r="P26"/>
  <c r="AC26" s="1"/>
  <c r="AE26" s="1"/>
  <c r="J26"/>
  <c r="G26"/>
  <c r="K26" s="1"/>
  <c r="M26" s="1"/>
  <c r="AW25"/>
  <c r="AT25"/>
  <c r="AX25" s="1"/>
  <c r="AN25"/>
  <c r="AK25"/>
  <c r="AO25" s="1"/>
  <c r="AQ25" s="1"/>
  <c r="AH25"/>
  <c r="AB25"/>
  <c r="Y25"/>
  <c r="V25"/>
  <c r="S25"/>
  <c r="P25"/>
  <c r="AC25" s="1"/>
  <c r="AE25" s="1"/>
  <c r="J25"/>
  <c r="G25"/>
  <c r="K25" s="1"/>
  <c r="M25" s="1"/>
  <c r="AW24"/>
  <c r="AT24"/>
  <c r="AX24" s="1"/>
  <c r="AN24"/>
  <c r="AK24"/>
  <c r="AO24" s="1"/>
  <c r="AQ24" s="1"/>
  <c r="AH24"/>
  <c r="AB24"/>
  <c r="Y24"/>
  <c r="V24"/>
  <c r="S24"/>
  <c r="P24"/>
  <c r="AC24" s="1"/>
  <c r="AE24" s="1"/>
  <c r="J24"/>
  <c r="G24"/>
  <c r="K24" s="1"/>
  <c r="M24" s="1"/>
  <c r="AW23"/>
  <c r="AT23"/>
  <c r="AX23" s="1"/>
  <c r="AN23"/>
  <c r="AK23"/>
  <c r="AO23" s="1"/>
  <c r="AQ23" s="1"/>
  <c r="AH23"/>
  <c r="AB23"/>
  <c r="Y23"/>
  <c r="V23"/>
  <c r="S23"/>
  <c r="P23"/>
  <c r="AC23" s="1"/>
  <c r="AE23" s="1"/>
  <c r="J23"/>
  <c r="G23"/>
  <c r="K23" s="1"/>
  <c r="M23" s="1"/>
  <c r="AW22"/>
  <c r="AT22"/>
  <c r="AX22" s="1"/>
  <c r="AN22"/>
  <c r="AK22"/>
  <c r="AO22" s="1"/>
  <c r="AQ22" s="1"/>
  <c r="AH22"/>
  <c r="AB22"/>
  <c r="Y22"/>
  <c r="V22"/>
  <c r="S22"/>
  <c r="P22"/>
  <c r="AC22" s="1"/>
  <c r="AE22" s="1"/>
  <c r="J22"/>
  <c r="G22"/>
  <c r="K22" s="1"/>
  <c r="M22" s="1"/>
  <c r="AW21"/>
  <c r="AT21"/>
  <c r="AX21" s="1"/>
  <c r="AN21"/>
  <c r="AK21"/>
  <c r="AO21" s="1"/>
  <c r="AQ21" s="1"/>
  <c r="AH21"/>
  <c r="AB21"/>
  <c r="Y21"/>
  <c r="V21"/>
  <c r="S21"/>
  <c r="P21"/>
  <c r="AC21" s="1"/>
  <c r="AE21" s="1"/>
  <c r="J21"/>
  <c r="G21"/>
  <c r="K21" s="1"/>
  <c r="M21" s="1"/>
  <c r="AW20"/>
  <c r="AT20"/>
  <c r="AX20" s="1"/>
  <c r="AN20"/>
  <c r="AK20"/>
  <c r="AO20" s="1"/>
  <c r="AQ20" s="1"/>
  <c r="AH20"/>
  <c r="AB20"/>
  <c r="Y20"/>
  <c r="V20"/>
  <c r="S20"/>
  <c r="P20"/>
  <c r="AC20" s="1"/>
  <c r="AE20" s="1"/>
  <c r="J20"/>
  <c r="G20"/>
  <c r="K20" s="1"/>
  <c r="M20" s="1"/>
  <c r="AW19"/>
  <c r="AT19"/>
  <c r="AX19" s="1"/>
  <c r="AN19"/>
  <c r="AK19"/>
  <c r="AO19" s="1"/>
  <c r="AQ19" s="1"/>
  <c r="AH19"/>
  <c r="AB19"/>
  <c r="Y19"/>
  <c r="V19"/>
  <c r="S19"/>
  <c r="P19"/>
  <c r="AC19" s="1"/>
  <c r="AE19" s="1"/>
  <c r="J19"/>
  <c r="G19"/>
  <c r="K19" s="1"/>
  <c r="M19" s="1"/>
  <c r="AW18"/>
  <c r="AT18"/>
  <c r="AX18" s="1"/>
  <c r="AN18"/>
  <c r="AK18"/>
  <c r="AO18" s="1"/>
  <c r="AQ18" s="1"/>
  <c r="AH18"/>
  <c r="AB18"/>
  <c r="Y18"/>
  <c r="V18"/>
  <c r="S18"/>
  <c r="P18"/>
  <c r="AC18" s="1"/>
  <c r="AE18" s="1"/>
  <c r="J18"/>
  <c r="G18"/>
  <c r="K18" s="1"/>
  <c r="M18" s="1"/>
  <c r="AW17"/>
  <c r="AT17"/>
  <c r="AX17" s="1"/>
  <c r="AN17"/>
  <c r="AK17"/>
  <c r="AO17" s="1"/>
  <c r="AQ17" s="1"/>
  <c r="AH17"/>
  <c r="AB17"/>
  <c r="Y17"/>
  <c r="V17"/>
  <c r="S17"/>
  <c r="P17"/>
  <c r="AC17" s="1"/>
  <c r="AE17" s="1"/>
  <c r="J17"/>
  <c r="G17"/>
  <c r="K17" s="1"/>
  <c r="M17" s="1"/>
  <c r="AW16"/>
  <c r="AT16"/>
  <c r="AX16" s="1"/>
  <c r="AN16"/>
  <c r="AK16"/>
  <c r="AO16" s="1"/>
  <c r="AQ16" s="1"/>
  <c r="AH16"/>
  <c r="AB16"/>
  <c r="Y16"/>
  <c r="V16"/>
  <c r="S16"/>
  <c r="P16"/>
  <c r="AC16" s="1"/>
  <c r="AE16" s="1"/>
  <c r="J16"/>
  <c r="G16"/>
  <c r="K16" s="1"/>
  <c r="M16" s="1"/>
  <c r="AW15"/>
  <c r="AT15"/>
  <c r="AX15" s="1"/>
  <c r="AN15"/>
  <c r="AK15"/>
  <c r="AO15" s="1"/>
  <c r="AQ15" s="1"/>
  <c r="AH15"/>
  <c r="AB15"/>
  <c r="Y15"/>
  <c r="V15"/>
  <c r="S15"/>
  <c r="P15"/>
  <c r="AC15" s="1"/>
  <c r="AE15" s="1"/>
  <c r="J15"/>
  <c r="G15"/>
  <c r="K15" s="1"/>
  <c r="M15" s="1"/>
  <c r="AW14"/>
  <c r="AT14"/>
  <c r="AX14" s="1"/>
  <c r="AN14"/>
  <c r="AK14"/>
  <c r="AO14" s="1"/>
  <c r="AQ14" s="1"/>
  <c r="AH14"/>
  <c r="AB14"/>
  <c r="Y14"/>
  <c r="V14"/>
  <c r="S14"/>
  <c r="P14"/>
  <c r="AC14" s="1"/>
  <c r="AE14" s="1"/>
  <c r="J14"/>
  <c r="G14"/>
  <c r="K14" s="1"/>
  <c r="M14" s="1"/>
  <c r="AW13"/>
  <c r="AT13"/>
  <c r="AX13" s="1"/>
  <c r="AN13"/>
  <c r="AK13"/>
  <c r="AO13" s="1"/>
  <c r="AQ13" s="1"/>
  <c r="AH13"/>
  <c r="AB13"/>
  <c r="Y13"/>
  <c r="V13"/>
  <c r="S13"/>
  <c r="P13"/>
  <c r="AC13" s="1"/>
  <c r="AE13" s="1"/>
  <c r="J13"/>
  <c r="G13"/>
  <c r="K13" s="1"/>
  <c r="M13" s="1"/>
  <c r="AW12"/>
  <c r="AT12"/>
  <c r="AX12" s="1"/>
  <c r="AN12"/>
  <c r="AK12"/>
  <c r="AO12" s="1"/>
  <c r="AQ12" s="1"/>
  <c r="AH12"/>
  <c r="AB12"/>
  <c r="Y12"/>
  <c r="V12"/>
  <c r="S12"/>
  <c r="P12"/>
  <c r="AC12" s="1"/>
  <c r="AE12" s="1"/>
  <c r="J12"/>
  <c r="G12"/>
  <c r="K12" s="1"/>
  <c r="M12" s="1"/>
  <c r="AW11"/>
  <c r="AT11"/>
  <c r="AX11" s="1"/>
  <c r="AN11"/>
  <c r="AK11"/>
  <c r="AO11" s="1"/>
  <c r="AQ11" s="1"/>
  <c r="AH11"/>
  <c r="AB11"/>
  <c r="Y11"/>
  <c r="V11"/>
  <c r="S11"/>
  <c r="P11"/>
  <c r="AC11" s="1"/>
  <c r="AE11" s="1"/>
  <c r="J11"/>
  <c r="G11"/>
  <c r="K11" s="1"/>
  <c r="M11" s="1"/>
  <c r="AW10"/>
  <c r="AT10"/>
  <c r="AX10" s="1"/>
  <c r="AN10"/>
  <c r="AK10"/>
  <c r="AO10" s="1"/>
  <c r="AQ10" s="1"/>
  <c r="AH10"/>
  <c r="AB10"/>
  <c r="Y10"/>
  <c r="V10"/>
  <c r="S10"/>
  <c r="P10"/>
  <c r="AC10" s="1"/>
  <c r="AE10" s="1"/>
  <c r="J10"/>
  <c r="G10"/>
  <c r="K10" s="1"/>
  <c r="M10" s="1"/>
  <c r="AW9"/>
  <c r="AT9"/>
  <c r="AX9" s="1"/>
  <c r="AN9"/>
  <c r="AK9"/>
  <c r="AO9" s="1"/>
  <c r="AQ9" s="1"/>
  <c r="AH9"/>
  <c r="AB9"/>
  <c r="Y9"/>
  <c r="V9"/>
  <c r="S9"/>
  <c r="P9"/>
  <c r="AC9" s="1"/>
  <c r="AE9" s="1"/>
  <c r="J9"/>
  <c r="G9"/>
  <c r="K9" s="1"/>
  <c r="M9" s="1"/>
  <c r="AW8"/>
  <c r="AT8"/>
  <c r="AX8" s="1"/>
  <c r="AN8"/>
  <c r="AK8"/>
  <c r="AO8" s="1"/>
  <c r="AQ8" s="1"/>
  <c r="AH8"/>
  <c r="AB8"/>
  <c r="Y8"/>
  <c r="V8"/>
  <c r="S8"/>
  <c r="P8"/>
  <c r="AC8" s="1"/>
  <c r="AE8" s="1"/>
  <c r="J8"/>
  <c r="G8"/>
  <c r="K8" s="1"/>
  <c r="M8" s="1"/>
  <c r="AW7"/>
  <c r="AT7"/>
  <c r="AX7" s="1"/>
  <c r="AN7"/>
  <c r="AK7"/>
  <c r="AO7" s="1"/>
  <c r="AQ7" s="1"/>
  <c r="AH7"/>
  <c r="AB7"/>
  <c r="Y7"/>
  <c r="V7"/>
  <c r="S7"/>
  <c r="P7"/>
  <c r="AC7" s="1"/>
  <c r="AE7" s="1"/>
  <c r="J7"/>
  <c r="G7"/>
  <c r="K7" s="1"/>
  <c r="M7" s="1"/>
  <c r="AW6"/>
  <c r="AT6"/>
  <c r="AX6" s="1"/>
  <c r="AN6"/>
  <c r="AK6"/>
  <c r="AO6" s="1"/>
  <c r="AQ6" s="1"/>
  <c r="AH6"/>
  <c r="AB6"/>
  <c r="Y6"/>
  <c r="V6"/>
  <c r="S6"/>
  <c r="P6"/>
  <c r="AC6" s="1"/>
  <c r="AE6" s="1"/>
  <c r="J6"/>
  <c r="G6"/>
  <c r="K6" s="1"/>
  <c r="M6" s="1"/>
  <c r="AW5"/>
  <c r="AX5" s="1"/>
  <c r="AT5"/>
  <c r="AN5"/>
  <c r="AK5"/>
  <c r="AO5" s="1"/>
  <c r="AQ5" s="1"/>
  <c r="AQ42" s="1"/>
  <c r="AH5"/>
  <c r="AB5"/>
  <c r="Y5"/>
  <c r="V5"/>
  <c r="S5"/>
  <c r="P5"/>
  <c r="AC5" s="1"/>
  <c r="AE5" s="1"/>
  <c r="J5"/>
  <c r="G5"/>
  <c r="K5" s="1"/>
  <c r="M5" s="1"/>
  <c r="M42" s="1"/>
  <c r="BI5" i="2" l="1"/>
  <c r="BK5" s="1"/>
  <c r="BJ5"/>
  <c r="BJ6"/>
  <c r="BI6"/>
  <c r="BK6" s="1"/>
  <c r="BI7"/>
  <c r="BK7" s="1"/>
  <c r="BJ7"/>
  <c r="BJ8"/>
  <c r="BI8"/>
  <c r="BK8" s="1"/>
  <c r="BI9"/>
  <c r="BK9" s="1"/>
  <c r="BJ9"/>
  <c r="BJ10"/>
  <c r="BI10"/>
  <c r="BK10" s="1"/>
  <c r="BI11"/>
  <c r="BK11" s="1"/>
  <c r="BJ11"/>
  <c r="BJ12"/>
  <c r="BI12"/>
  <c r="BK12" s="1"/>
  <c r="BI13"/>
  <c r="BK13" s="1"/>
  <c r="BJ13"/>
  <c r="BJ14"/>
  <c r="BI14"/>
  <c r="BK14" s="1"/>
  <c r="BI15"/>
  <c r="BK15" s="1"/>
  <c r="BJ15"/>
  <c r="BJ16"/>
  <c r="BI16"/>
  <c r="BK16" s="1"/>
  <c r="BI17"/>
  <c r="BK17" s="1"/>
  <c r="BJ17"/>
  <c r="BJ18"/>
  <c r="BI18"/>
  <c r="BK18" s="1"/>
  <c r="BI19"/>
  <c r="BJ19"/>
  <c r="AL19"/>
  <c r="AN19" s="1"/>
  <c r="BI20"/>
  <c r="BJ21"/>
  <c r="BI21"/>
  <c r="BK21" s="1"/>
  <c r="BI22"/>
  <c r="BK22" s="1"/>
  <c r="BJ22"/>
  <c r="BJ23"/>
  <c r="BI23"/>
  <c r="BK23" s="1"/>
  <c r="BI24"/>
  <c r="BK24" s="1"/>
  <c r="BJ24"/>
  <c r="BJ25"/>
  <c r="BI25"/>
  <c r="BK25" s="1"/>
  <c r="BI26"/>
  <c r="BK26" s="1"/>
  <c r="BJ26"/>
  <c r="BJ27"/>
  <c r="BI27"/>
  <c r="BK27" s="1"/>
  <c r="BI28"/>
  <c r="BK28" s="1"/>
  <c r="BJ28"/>
  <c r="BJ29"/>
  <c r="BI29"/>
  <c r="BK29" s="1"/>
  <c r="BI30"/>
  <c r="BK30" s="1"/>
  <c r="BJ30"/>
  <c r="BJ31"/>
  <c r="BI31"/>
  <c r="BK31" s="1"/>
  <c r="BI32"/>
  <c r="BK32" s="1"/>
  <c r="BJ32"/>
  <c r="BJ33"/>
  <c r="BI33"/>
  <c r="BK33" s="1"/>
  <c r="BI34"/>
  <c r="BK34" s="1"/>
  <c r="BJ34"/>
  <c r="BJ35"/>
  <c r="BI35"/>
  <c r="BK35" s="1"/>
  <c r="BI36"/>
  <c r="BK36" s="1"/>
  <c r="BJ36"/>
  <c r="BJ37"/>
  <c r="BI37"/>
  <c r="BK37" s="1"/>
  <c r="BI38"/>
  <c r="BK38" s="1"/>
  <c r="BJ38"/>
  <c r="BJ39"/>
  <c r="BI39"/>
  <c r="BK39" s="1"/>
  <c r="BI40"/>
  <c r="BK40" s="1"/>
  <c r="BJ40"/>
  <c r="BJ41"/>
  <c r="BI41"/>
  <c r="BK41" s="1"/>
  <c r="BI42"/>
  <c r="BK42" s="1"/>
  <c r="BJ42"/>
  <c r="BJ43"/>
  <c r="BI43"/>
  <c r="BK43" s="1"/>
  <c r="BI44"/>
  <c r="BK44" s="1"/>
  <c r="BJ44"/>
  <c r="BJ45"/>
  <c r="BI45"/>
  <c r="BK45" s="1"/>
  <c r="BI46"/>
  <c r="BK46" s="1"/>
  <c r="BJ46"/>
  <c r="BJ47"/>
  <c r="BI47"/>
  <c r="BK47" s="1"/>
  <c r="BI48"/>
  <c r="BK48" s="1"/>
  <c r="BJ48"/>
  <c r="BJ49"/>
  <c r="BI49"/>
  <c r="BK49" s="1"/>
  <c r="BI50"/>
  <c r="BK50" s="1"/>
  <c r="BJ50"/>
  <c r="BJ51"/>
  <c r="BI51"/>
  <c r="BK51" s="1"/>
  <c r="BI52"/>
  <c r="BK52" s="1"/>
  <c r="BJ52"/>
  <c r="BJ53"/>
  <c r="BI53"/>
  <c r="BK53" s="1"/>
  <c r="BI54"/>
  <c r="BK54" s="1"/>
  <c r="BJ54"/>
  <c r="BJ55"/>
  <c r="BI55"/>
  <c r="BK55" s="1"/>
  <c r="BI56"/>
  <c r="BK56" s="1"/>
  <c r="BJ56"/>
  <c r="BJ57"/>
  <c r="BI57"/>
  <c r="BK57" s="1"/>
  <c r="BI58"/>
  <c r="BK58" s="1"/>
  <c r="BJ58"/>
  <c r="BJ59"/>
  <c r="BI59"/>
  <c r="BK59" s="1"/>
  <c r="BI60"/>
  <c r="BK60" s="1"/>
  <c r="BJ60"/>
  <c r="BJ61"/>
  <c r="BI61"/>
  <c r="BK61" s="1"/>
  <c r="BI62"/>
  <c r="BK62" s="1"/>
  <c r="BJ62"/>
  <c r="BJ63"/>
  <c r="BI63"/>
  <c r="BK63" s="1"/>
  <c r="BI64"/>
  <c r="BK64" s="1"/>
  <c r="BJ64"/>
  <c r="BJ65"/>
  <c r="BI65"/>
  <c r="BK65" s="1"/>
  <c r="BI66"/>
  <c r="BK66" s="1"/>
  <c r="BJ66"/>
  <c r="BJ67"/>
  <c r="BI67"/>
  <c r="BK67" s="1"/>
  <c r="BI68"/>
  <c r="BK68" s="1"/>
  <c r="BJ68"/>
  <c r="BJ69"/>
  <c r="BI69"/>
  <c r="BK69" s="1"/>
  <c r="AL20"/>
  <c r="AN20" s="1"/>
  <c r="BA7" i="1"/>
  <c r="AZ7"/>
  <c r="BB7" s="1"/>
  <c r="BA8"/>
  <c r="AZ8"/>
  <c r="BB8" s="1"/>
  <c r="BA9"/>
  <c r="AZ9"/>
  <c r="BB9" s="1"/>
  <c r="BA10"/>
  <c r="AZ10"/>
  <c r="BB10" s="1"/>
  <c r="BA11"/>
  <c r="AZ11"/>
  <c r="BB11" s="1"/>
  <c r="BA12"/>
  <c r="AZ12"/>
  <c r="BB12" s="1"/>
  <c r="BA13"/>
  <c r="AZ13"/>
  <c r="BB13" s="1"/>
  <c r="BA14"/>
  <c r="AZ14"/>
  <c r="BB14" s="1"/>
  <c r="BA15"/>
  <c r="AZ15"/>
  <c r="BB15" s="1"/>
  <c r="BA16"/>
  <c r="AZ16"/>
  <c r="BB16" s="1"/>
  <c r="BA17"/>
  <c r="AZ17"/>
  <c r="BB17" s="1"/>
  <c r="BA18"/>
  <c r="AZ18"/>
  <c r="BB18" s="1"/>
  <c r="BA19"/>
  <c r="AZ19"/>
  <c r="BB19" s="1"/>
  <c r="BA20"/>
  <c r="AZ20"/>
  <c r="BB20" s="1"/>
  <c r="BA5"/>
  <c r="AZ5"/>
  <c r="BA6"/>
  <c r="AZ6"/>
  <c r="BB6" s="1"/>
  <c r="BA21"/>
  <c r="AZ21"/>
  <c r="BB21" s="1"/>
  <c r="BA22"/>
  <c r="AZ22"/>
  <c r="BB22" s="1"/>
  <c r="BA23"/>
  <c r="AZ23"/>
  <c r="BB23" s="1"/>
  <c r="BA24"/>
  <c r="AZ24"/>
  <c r="BB24" s="1"/>
  <c r="BA25"/>
  <c r="AZ25"/>
  <c r="BB25" s="1"/>
  <c r="BA26"/>
  <c r="AZ26"/>
  <c r="BB26" s="1"/>
  <c r="BA27"/>
  <c r="AZ27"/>
  <c r="BB27" s="1"/>
  <c r="BA28"/>
  <c r="AZ28"/>
  <c r="BB28" s="1"/>
  <c r="BA29"/>
  <c r="AZ29"/>
  <c r="BB29" s="1"/>
  <c r="BA30"/>
  <c r="AZ30"/>
  <c r="BB30" s="1"/>
  <c r="BA31"/>
  <c r="AZ31"/>
  <c r="BB31" s="1"/>
  <c r="BA32"/>
  <c r="AZ32"/>
  <c r="BB32" s="1"/>
  <c r="BA33"/>
  <c r="AZ33"/>
  <c r="BB33" s="1"/>
  <c r="BA34"/>
  <c r="AZ34"/>
  <c r="BB34" s="1"/>
  <c r="BA35"/>
  <c r="AZ35"/>
  <c r="BB35" s="1"/>
  <c r="BA36"/>
  <c r="AZ36"/>
  <c r="BB36" s="1"/>
  <c r="BA37"/>
  <c r="AZ37"/>
  <c r="BB37" s="1"/>
  <c r="BA38"/>
  <c r="AZ38"/>
  <c r="BB38" s="1"/>
  <c r="BA39"/>
  <c r="AZ39"/>
  <c r="BB39" s="1"/>
  <c r="BA40"/>
  <c r="AZ40"/>
  <c r="BB40" s="1"/>
  <c r="AE42"/>
  <c r="BJ20" i="2" l="1"/>
  <c r="BK19"/>
  <c r="BK20"/>
  <c r="BB5" i="1"/>
  <c r="AZ42"/>
  <c r="BB42"/>
  <c r="M71" i="2" l="1"/>
  <c r="B2" i="6" s="1"/>
  <c r="AZ71" i="2"/>
  <c r="B4" i="6" s="1"/>
  <c r="AN71" i="2"/>
  <c r="B3" i="6" s="1"/>
  <c r="BI71" i="2"/>
  <c r="B5" i="6" s="1"/>
  <c r="BC6" i="3"/>
  <c r="BD6" s="1"/>
  <c r="BC5"/>
  <c r="BD5" s="1"/>
  <c r="AW6"/>
  <c r="AT6"/>
  <c r="AQ6"/>
  <c r="AW5"/>
  <c r="AT5"/>
  <c r="AQ5"/>
  <c r="AK6"/>
  <c r="AH6"/>
  <c r="AE6"/>
  <c r="AB6"/>
  <c r="Y6"/>
  <c r="V6"/>
  <c r="S6"/>
  <c r="P6"/>
  <c r="AK5"/>
  <c r="AH5"/>
  <c r="AE5"/>
  <c r="AB5"/>
  <c r="Y5"/>
  <c r="V5"/>
  <c r="S5"/>
  <c r="P5"/>
  <c r="J6"/>
  <c r="G6"/>
  <c r="J5"/>
  <c r="G5"/>
  <c r="BK71" i="2" l="1"/>
  <c r="B7" i="6" s="1"/>
  <c r="K5" i="3"/>
  <c r="K6"/>
  <c r="AL6" l="1"/>
  <c r="AN6" s="1"/>
  <c r="AX5"/>
  <c r="AX6"/>
  <c r="AZ6" s="1"/>
  <c r="AL5"/>
  <c r="AN5" s="1"/>
  <c r="BF6"/>
  <c r="M5"/>
  <c r="M6"/>
  <c r="BF5"/>
  <c r="BF8" l="1"/>
  <c r="BH6"/>
  <c r="AN8"/>
  <c r="M8"/>
  <c r="BG6"/>
  <c r="AZ5"/>
  <c r="BH5" s="1"/>
  <c r="BG5"/>
  <c r="AZ8" l="1"/>
  <c r="BH8"/>
</calcChain>
</file>

<file path=xl/sharedStrings.xml><?xml version="1.0" encoding="utf-8"?>
<sst xmlns="http://schemas.openxmlformats.org/spreadsheetml/2006/main" count="451" uniqueCount="158">
  <si>
    <t>Ф.И.О.</t>
  </si>
  <si>
    <t>ПЛАН</t>
  </si>
  <si>
    <t>ФАКТ</t>
  </si>
  <si>
    <t>№ п/п</t>
  </si>
  <si>
    <t>%</t>
  </si>
  <si>
    <t>% выполнения УМ работы</t>
  </si>
  <si>
    <t>% выполнения Научной деятельности</t>
  </si>
  <si>
    <t>% выполнения Развития социальных сетей</t>
  </si>
  <si>
    <t>% выполнения воспитательной работы</t>
  </si>
  <si>
    <t>ИТОГО % выполнения</t>
  </si>
  <si>
    <t>КОВ</t>
  </si>
  <si>
    <t>УЧЕБНО-МЕТОДИЧЕСКАЯ РАБОТА</t>
  </si>
  <si>
    <t>НАУЧНАЯ РАБОТА</t>
  </si>
  <si>
    <t>ВОСПИТАТЕЛЬНАЯ РАБОТА</t>
  </si>
  <si>
    <t>Занимаемая ставка</t>
  </si>
  <si>
    <t>Количество организованных и проведенных мероприятий на уровне факультета и выше в течение года</t>
  </si>
  <si>
    <t>Количество проведенных мероприятий в общежитии в течение года</t>
  </si>
  <si>
    <t>Кафедра</t>
  </si>
  <si>
    <r>
      <t>К</t>
    </r>
    <r>
      <rPr>
        <b/>
        <vertAlign val="subscript"/>
        <sz val="12"/>
        <color theme="1"/>
        <rFont val="Times New Roman"/>
        <family val="1"/>
        <charset val="204"/>
      </rPr>
      <t>1</t>
    </r>
  </si>
  <si>
    <r>
      <t>К</t>
    </r>
    <r>
      <rPr>
        <b/>
        <vertAlign val="subscript"/>
        <sz val="12"/>
        <color theme="1"/>
        <rFont val="Times New Roman"/>
        <family val="1"/>
        <charset val="204"/>
      </rPr>
      <t>2</t>
    </r>
  </si>
  <si>
    <r>
      <t>К</t>
    </r>
    <r>
      <rPr>
        <b/>
        <vertAlign val="subscript"/>
        <sz val="12"/>
        <color theme="1"/>
        <rFont val="Times New Roman"/>
        <family val="1"/>
        <charset val="204"/>
      </rPr>
      <t>4</t>
    </r>
  </si>
  <si>
    <r>
      <t>К</t>
    </r>
    <r>
      <rPr>
        <b/>
        <vertAlign val="subscript"/>
        <sz val="12"/>
        <color theme="1"/>
        <rFont val="Times New Roman"/>
        <family val="1"/>
        <charset val="204"/>
      </rPr>
      <t>5</t>
    </r>
  </si>
  <si>
    <t>ИТОГО КОЭФФИЦИЕНТ</t>
  </si>
  <si>
    <t>К</t>
  </si>
  <si>
    <t>К1</t>
  </si>
  <si>
    <t>К2</t>
  </si>
  <si>
    <t>К4</t>
  </si>
  <si>
    <t>К5</t>
  </si>
  <si>
    <t xml:space="preserve">АССИСТЕНТЫ </t>
  </si>
  <si>
    <t>ДОЦЕНТЫ</t>
  </si>
  <si>
    <t>ПРОФЕССОРА</t>
  </si>
  <si>
    <t>Количество актов внедрения</t>
  </si>
  <si>
    <t>Участие в рабочих группах и различных комиссиях</t>
  </si>
  <si>
    <t>ПРОФЕССИОНАЛЬНЫЙ РОСТ</t>
  </si>
  <si>
    <t>Издание одного учебного либо учебно-методического пособия единолично, либо в соавторстве</t>
  </si>
  <si>
    <t>Разработка и внедрение инновационных образовательных технологии» PBL, TBL, CBL и др.</t>
  </si>
  <si>
    <t xml:space="preserve">Количество публикаций в отечественных изданиях, рекомендованных комитетом науки МОН РК. </t>
  </si>
  <si>
    <t>Участие в НТП</t>
  </si>
  <si>
    <t xml:space="preserve">Количество докладов на международных конференциях, проводимых в РК. </t>
  </si>
  <si>
    <t>НИРС</t>
  </si>
  <si>
    <t>Уровень владения  английским  языком (Intermediate)</t>
  </si>
  <si>
    <t>% выполнения Профессионального роста</t>
  </si>
  <si>
    <t xml:space="preserve">Количество статей, опубликованных в реферируемых зарубежных научных  изданиях как единолично, так и в соавторстве. </t>
  </si>
  <si>
    <t xml:space="preserve">Количество докладов на зарубежных международных конференциях. </t>
  </si>
  <si>
    <t xml:space="preserve">Количество патентов. </t>
  </si>
  <si>
    <t>Балтабаева Э.О.</t>
  </si>
  <si>
    <t>Ботатаева У.А.</t>
  </si>
  <si>
    <t>Ефименко А.Г.</t>
  </si>
  <si>
    <t>Кокенова З.К.</t>
  </si>
  <si>
    <t>Даркембаева Р.Д.</t>
  </si>
  <si>
    <t>Чумбалова Г.М.</t>
  </si>
  <si>
    <t>Умирбекова З.К.</t>
  </si>
  <si>
    <t>Байдуллаева Г.Е.</t>
  </si>
  <si>
    <t>Алмабаева Н.М.</t>
  </si>
  <si>
    <t>Аймаханова А.Ш.</t>
  </si>
  <si>
    <t>Раманкулова А.А.</t>
  </si>
  <si>
    <t>Исмаилова М.М.</t>
  </si>
  <si>
    <t>Адибаев Б.М.</t>
  </si>
  <si>
    <t>Нурмаганбетова М.О.</t>
  </si>
  <si>
    <t>Канленова Б.Н.</t>
  </si>
  <si>
    <t>Доскеева Б.Ж.</t>
  </si>
  <si>
    <t>Исаева Ж.Т.</t>
  </si>
  <si>
    <t>Абдуллина З.А.</t>
  </si>
  <si>
    <t>Рахымбаева А.Т.</t>
  </si>
  <si>
    <t>Салпебаева С.Т.</t>
  </si>
  <si>
    <t>Шаихова М.А.</t>
  </si>
  <si>
    <t>Султанова Н.Т.</t>
  </si>
  <si>
    <t>Алпаров Т.Т.</t>
  </si>
  <si>
    <t>Бижанова А.А.</t>
  </si>
  <si>
    <t>Сыдыкова К.Ж.</t>
  </si>
  <si>
    <t>Турумбаева Р.Р.</t>
  </si>
  <si>
    <t>Кожанова К.С.</t>
  </si>
  <si>
    <t>Тулебаев Т.П.</t>
  </si>
  <si>
    <t>Байканова Н.К.</t>
  </si>
  <si>
    <t>Кайракбаева Г.С.</t>
  </si>
  <si>
    <t>Сулейменова О.Я.</t>
  </si>
  <si>
    <t>Садыкова А.А.</t>
  </si>
  <si>
    <t>Бикташева Г.М.</t>
  </si>
  <si>
    <t>Лозенко И.В.</t>
  </si>
  <si>
    <t>Еленова А.К.</t>
  </si>
  <si>
    <t>Мезгильбаева З.М.</t>
  </si>
  <si>
    <t>Кайбалдиева Б.М.</t>
  </si>
  <si>
    <t>Татаренко Т.Д.</t>
  </si>
  <si>
    <t>Жантасова С.У.</t>
  </si>
  <si>
    <t>Лисариди Е.К.</t>
  </si>
  <si>
    <t>Нурмухамбетова Б.Н.</t>
  </si>
  <si>
    <t>Токпанова А.А.</t>
  </si>
  <si>
    <t>Шойбекова А.Ж.</t>
  </si>
  <si>
    <t>Каимова Д.Б.</t>
  </si>
  <si>
    <t>Байбурина К.А.</t>
  </si>
  <si>
    <t>Жакипова Ш.А.</t>
  </si>
  <si>
    <t>Баракова А.Ш.</t>
  </si>
  <si>
    <t>Ажибекова Ж.Ж.</t>
  </si>
  <si>
    <t>Андаспаева А.А.</t>
  </si>
  <si>
    <t>Шадинова К.С.</t>
  </si>
  <si>
    <t>Бекенаева К.С.</t>
  </si>
  <si>
    <t>Жусипбекова Ш.Е.</t>
  </si>
  <si>
    <t>Дюсенова Н.К.</t>
  </si>
  <si>
    <t>Рсалдина Г.Т.</t>
  </si>
  <si>
    <t>Жусупова К.Н.</t>
  </si>
  <si>
    <t>Исаева М.И.</t>
  </si>
  <si>
    <t>Бисембаева З.У.</t>
  </si>
  <si>
    <t>Тауекелова Т.Б.</t>
  </si>
  <si>
    <t>Жанузакова М.Т.</t>
  </si>
  <si>
    <t>Модуль латинского языка</t>
  </si>
  <si>
    <t>Алдубашева Ж.М.</t>
  </si>
  <si>
    <t>Маликов Б.У.</t>
  </si>
  <si>
    <t>Молдахмет Бидас</t>
  </si>
  <si>
    <t>Турсынбаева С.Д.</t>
  </si>
  <si>
    <t>Иманбекова А.А.</t>
  </si>
  <si>
    <t>Чермухамбетов Е.Н.</t>
  </si>
  <si>
    <t>Оспанов Т.Т.</t>
  </si>
  <si>
    <t xml:space="preserve">История Казахстана </t>
  </si>
  <si>
    <t>Уровень владения государственным языком (В1)</t>
  </si>
  <si>
    <t>Дауытбекова М.К</t>
  </si>
  <si>
    <t>Тулентаева К.</t>
  </si>
  <si>
    <t>Джекебаева М.А</t>
  </si>
  <si>
    <t>Нағайбаева З.А</t>
  </si>
  <si>
    <t>БейсембинаР.И.</t>
  </si>
  <si>
    <t>Тәттібек Н.М.</t>
  </si>
  <si>
    <t>0.5</t>
  </si>
  <si>
    <t>ИНФОРМАТИКА</t>
  </si>
  <si>
    <t xml:space="preserve">Рыскан А.А. </t>
  </si>
  <si>
    <t>Рахымбаева Г.С.</t>
  </si>
  <si>
    <t>Алтекова И.С.</t>
  </si>
  <si>
    <t>Садуакасова Г.М.</t>
  </si>
  <si>
    <t>Ахтаева Н.С.</t>
  </si>
  <si>
    <t>Мед.биофизика и биостатистика</t>
  </si>
  <si>
    <t>Аркабаева Г.С</t>
  </si>
  <si>
    <t>русский язык</t>
  </si>
  <si>
    <t>Турысбекова Г.Ж</t>
  </si>
  <si>
    <t>Нусупова Г.М</t>
  </si>
  <si>
    <t>Тойгамбекова М.Е</t>
  </si>
  <si>
    <t>Яхина Х.Х</t>
  </si>
  <si>
    <t>Озекбаева Н.А.</t>
  </si>
  <si>
    <t>Бекпентаева Л.С.</t>
  </si>
  <si>
    <t>Бердалиева  Т.К.</t>
  </si>
  <si>
    <t>Искакова Н.У.</t>
  </si>
  <si>
    <t>Жапейс У.А.</t>
  </si>
  <si>
    <t>Жақсыбаева Э.О.</t>
  </si>
  <si>
    <t>қазақ тілі</t>
  </si>
  <si>
    <t>Суатай С.Қ.</t>
  </si>
  <si>
    <t>қазақ  тілі</t>
  </si>
  <si>
    <t>Дәулетбекова Ж.С.</t>
  </si>
  <si>
    <t>Зайсанбаев Т.Қ.</t>
  </si>
  <si>
    <t>Дәрменқұлова Р.Н.</t>
  </si>
  <si>
    <t>Тұңғышбаева Ғ.Ж.</t>
  </si>
  <si>
    <t>Қастеева Т.Б.</t>
  </si>
  <si>
    <t>Иностранный язык</t>
  </si>
  <si>
    <t>Ултанбекова З.Т.</t>
  </si>
  <si>
    <t>Ибрагимова А.А.</t>
  </si>
  <si>
    <t>Кыдырмолдина Э.Т.</t>
  </si>
  <si>
    <t>Сагантаева С.Х,</t>
  </si>
  <si>
    <t xml:space="preserve">Рейтинг Департамента </t>
  </si>
  <si>
    <t>Учебно-методическая работа 13%</t>
  </si>
  <si>
    <t>Научная работа 15%</t>
  </si>
  <si>
    <t>Профессиональный рост 44%</t>
  </si>
  <si>
    <t>Воспитательная работа 9%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</si>
</sst>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vertAlign val="subscript"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5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9" fontId="1" fillId="0" borderId="0" xfId="0" applyNumberFormat="1" applyFont="1" applyAlignment="1">
      <alignment horizontal="center"/>
    </xf>
    <xf numFmtId="0" fontId="1" fillId="3" borderId="1" xfId="0" applyFont="1" applyFill="1" applyBorder="1" applyAlignment="1">
      <alignment vertical="center" textRotation="90" wrapText="1"/>
    </xf>
    <xf numFmtId="0" fontId="1" fillId="4" borderId="0" xfId="0" applyFont="1" applyFill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9" fontId="1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9" fontId="1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2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 vertical="center" wrapText="1"/>
    </xf>
    <xf numFmtId="9" fontId="1" fillId="0" borderId="0" xfId="0" applyNumberFormat="1" applyFont="1" applyAlignment="1">
      <alignment horizontal="center" vertical="center" wrapText="1"/>
    </xf>
    <xf numFmtId="0" fontId="8" fillId="0" borderId="0" xfId="0" applyFont="1"/>
    <xf numFmtId="9" fontId="1" fillId="4" borderId="1" xfId="0" applyNumberFormat="1" applyFont="1" applyFill="1" applyBorder="1" applyAlignment="1">
      <alignment horizontal="center" vertical="center" wrapText="1"/>
    </xf>
    <xf numFmtId="9" fontId="0" fillId="0" borderId="0" xfId="0" applyNumberFormat="1"/>
    <xf numFmtId="9" fontId="8" fillId="0" borderId="0" xfId="1" applyFont="1"/>
    <xf numFmtId="0" fontId="10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4" borderId="0" xfId="0" applyFont="1" applyFill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textRotation="90" wrapText="1"/>
    </xf>
    <xf numFmtId="9" fontId="10" fillId="3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center"/>
    </xf>
    <xf numFmtId="9" fontId="10" fillId="4" borderId="1" xfId="0" applyNumberFormat="1" applyFont="1" applyFill="1" applyBorder="1" applyAlignment="1">
      <alignment horizontal="center"/>
    </xf>
    <xf numFmtId="9" fontId="10" fillId="3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4" borderId="1" xfId="0" applyNumberFormat="1" applyFont="1" applyFill="1" applyBorder="1" applyAlignment="1">
      <alignment horizontal="center"/>
    </xf>
    <xf numFmtId="9" fontId="10" fillId="2" borderId="1" xfId="0" applyNumberFormat="1" applyFont="1" applyFill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4" borderId="1" xfId="0" applyFont="1" applyFill="1" applyBorder="1" applyAlignment="1"/>
    <xf numFmtId="0" fontId="11" fillId="4" borderId="3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10" fillId="4" borderId="1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wrapText="1"/>
    </xf>
    <xf numFmtId="0" fontId="10" fillId="4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wrapText="1"/>
    </xf>
    <xf numFmtId="9" fontId="10" fillId="3" borderId="1" xfId="0" applyNumberFormat="1" applyFont="1" applyFill="1" applyBorder="1" applyAlignment="1">
      <alignment horizontal="center" wrapText="1"/>
    </xf>
    <xf numFmtId="12" fontId="11" fillId="4" borderId="1" xfId="0" applyNumberFormat="1" applyFont="1" applyFill="1" applyBorder="1" applyAlignment="1">
      <alignment horizontal="center" wrapText="1"/>
    </xf>
    <xf numFmtId="9" fontId="10" fillId="4" borderId="1" xfId="0" applyNumberFormat="1" applyFont="1" applyFill="1" applyBorder="1" applyAlignment="1">
      <alignment horizontal="center" wrapText="1"/>
    </xf>
    <xf numFmtId="9" fontId="10" fillId="2" borderId="1" xfId="0" applyNumberFormat="1" applyFont="1" applyFill="1" applyBorder="1" applyAlignment="1">
      <alignment horizontal="center" wrapText="1"/>
    </xf>
    <xf numFmtId="0" fontId="11" fillId="4" borderId="1" xfId="0" applyFont="1" applyFill="1" applyBorder="1" applyAlignment="1">
      <alignment wrapText="1"/>
    </xf>
    <xf numFmtId="0" fontId="10" fillId="4" borderId="4" xfId="0" applyFont="1" applyFill="1" applyBorder="1" applyAlignment="1">
      <alignment horizont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wrapText="1"/>
    </xf>
    <xf numFmtId="9" fontId="10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 wrapText="1"/>
    </xf>
    <xf numFmtId="0" fontId="10" fillId="2" borderId="4" xfId="0" applyFont="1" applyFill="1" applyBorder="1" applyAlignment="1">
      <alignment horizontal="center" textRotation="90"/>
    </xf>
    <xf numFmtId="0" fontId="10" fillId="2" borderId="10" xfId="0" applyFont="1" applyFill="1" applyBorder="1" applyAlignment="1">
      <alignment horizontal="center" textRotation="90"/>
    </xf>
    <xf numFmtId="0" fontId="10" fillId="2" borderId="5" xfId="0" applyFont="1" applyFill="1" applyBorder="1" applyAlignment="1">
      <alignment horizontal="center" textRotation="90"/>
    </xf>
    <xf numFmtId="0" fontId="10" fillId="4" borderId="1" xfId="0" applyFont="1" applyFill="1" applyBorder="1" applyAlignment="1">
      <alignment horizontal="center" vertical="center" textRotation="90" wrapText="1"/>
    </xf>
    <xf numFmtId="0" fontId="10" fillId="3" borderId="1" xfId="0" applyFont="1" applyFill="1" applyBorder="1" applyAlignment="1">
      <alignment horizontal="center" vertical="center" textRotation="90" wrapText="1"/>
    </xf>
    <xf numFmtId="0" fontId="10" fillId="2" borderId="1" xfId="0" applyFont="1" applyFill="1" applyBorder="1" applyAlignment="1">
      <alignment horizontal="center" textRotation="90"/>
    </xf>
    <xf numFmtId="10" fontId="12" fillId="2" borderId="1" xfId="0" applyNumberFormat="1" applyFont="1" applyFill="1" applyBorder="1" applyAlignment="1">
      <alignment horizontal="center" vertical="center" wrapText="1"/>
    </xf>
    <xf numFmtId="10" fontId="13" fillId="4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0" fontId="13" fillId="4" borderId="2" xfId="0" applyNumberFormat="1" applyFont="1" applyFill="1" applyBorder="1" applyAlignment="1">
      <alignment horizontal="center" vertical="center" wrapText="1"/>
    </xf>
    <xf numFmtId="10" fontId="13" fillId="4" borderId="6" xfId="0" applyNumberFormat="1" applyFont="1" applyFill="1" applyBorder="1" applyAlignment="1">
      <alignment horizontal="center" vertical="center" wrapText="1"/>
    </xf>
    <xf numFmtId="10" fontId="13" fillId="4" borderId="3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textRotation="90"/>
    </xf>
    <xf numFmtId="0" fontId="10" fillId="2" borderId="10" xfId="0" applyFont="1" applyFill="1" applyBorder="1" applyAlignment="1">
      <alignment horizontal="center" vertical="center" textRotation="90"/>
    </xf>
    <xf numFmtId="0" fontId="10" fillId="2" borderId="5" xfId="0" applyFont="1" applyFill="1" applyBorder="1" applyAlignment="1">
      <alignment horizontal="center" vertical="center" textRotation="90"/>
    </xf>
    <xf numFmtId="0" fontId="10" fillId="3" borderId="7" xfId="0" applyFont="1" applyFill="1" applyBorder="1" applyAlignment="1">
      <alignment horizontal="center" vertical="center" textRotation="90" wrapText="1"/>
    </xf>
    <xf numFmtId="0" fontId="10" fillId="3" borderId="13" xfId="0" applyFont="1" applyFill="1" applyBorder="1" applyAlignment="1">
      <alignment horizontal="center" vertical="center" textRotation="90" wrapText="1"/>
    </xf>
    <xf numFmtId="0" fontId="10" fillId="3" borderId="9" xfId="0" applyFont="1" applyFill="1" applyBorder="1" applyAlignment="1">
      <alignment horizontal="center" vertical="center" textRotation="90" wrapText="1"/>
    </xf>
    <xf numFmtId="0" fontId="10" fillId="3" borderId="8" xfId="0" applyFont="1" applyFill="1" applyBorder="1" applyAlignment="1">
      <alignment horizontal="center" vertical="center" textRotation="90" wrapText="1"/>
    </xf>
    <xf numFmtId="0" fontId="10" fillId="3" borderId="12" xfId="0" applyFont="1" applyFill="1" applyBorder="1" applyAlignment="1">
      <alignment horizontal="center" vertical="center" textRotation="90" wrapText="1"/>
    </xf>
    <xf numFmtId="0" fontId="10" fillId="3" borderId="11" xfId="0" applyFont="1" applyFill="1" applyBorder="1" applyAlignment="1">
      <alignment horizontal="center" vertical="center" textRotation="90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textRotation="90"/>
    </xf>
    <xf numFmtId="0" fontId="1" fillId="2" borderId="10" xfId="0" applyFont="1" applyFill="1" applyBorder="1" applyAlignment="1">
      <alignment horizontal="center" textRotation="90"/>
    </xf>
    <xf numFmtId="0" fontId="1" fillId="2" borderId="5" xfId="0" applyFont="1" applyFill="1" applyBorder="1" applyAlignment="1">
      <alignment horizontal="center" textRotation="90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7" xfId="0" applyFont="1" applyFill="1" applyBorder="1" applyAlignment="1">
      <alignment horizontal="center" vertical="center" textRotation="90" wrapText="1"/>
    </xf>
    <xf numFmtId="0" fontId="1" fillId="3" borderId="13" xfId="0" applyFont="1" applyFill="1" applyBorder="1" applyAlignment="1">
      <alignment horizontal="center" vertical="center" textRotation="90" wrapText="1"/>
    </xf>
    <xf numFmtId="0" fontId="1" fillId="3" borderId="9" xfId="0" applyFont="1" applyFill="1" applyBorder="1" applyAlignment="1">
      <alignment horizontal="center" vertical="center" textRotation="90" wrapText="1"/>
    </xf>
    <xf numFmtId="0" fontId="1" fillId="3" borderId="8" xfId="0" applyFont="1" applyFill="1" applyBorder="1" applyAlignment="1">
      <alignment horizontal="center" vertical="center" textRotation="90" wrapText="1"/>
    </xf>
    <xf numFmtId="0" fontId="1" fillId="3" borderId="12" xfId="0" applyFont="1" applyFill="1" applyBorder="1" applyAlignment="1">
      <alignment horizontal="center" vertical="center" textRotation="90" wrapText="1"/>
    </xf>
    <xf numFmtId="0" fontId="1" fillId="3" borderId="11" xfId="0" applyFont="1" applyFill="1" applyBorder="1" applyAlignment="1">
      <alignment horizontal="center" vertical="center" textRotation="90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9" fontId="10" fillId="5" borderId="1" xfId="0" applyNumberFormat="1" applyFont="1" applyFill="1" applyBorder="1" applyAlignment="1">
      <alignment horizontal="center" wrapText="1"/>
    </xf>
    <xf numFmtId="9" fontId="10" fillId="5" borderId="1" xfId="0" applyNumberFormat="1" applyFont="1" applyFill="1" applyBorder="1" applyAlignment="1">
      <alignment horizontal="center"/>
    </xf>
    <xf numFmtId="0" fontId="11" fillId="4" borderId="4" xfId="0" applyFont="1" applyFill="1" applyBorder="1" applyAlignment="1">
      <alignment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FF9966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radarChart>
        <c:radarStyle val="marker"/>
        <c:ser>
          <c:idx val="0"/>
          <c:order val="0"/>
          <c:cat>
            <c:strRef>
              <c:f>'Паучки УД ООД'!$A$2:$A$5</c:f>
              <c:strCache>
                <c:ptCount val="4"/>
                <c:pt idx="0">
                  <c:v>Учебно-методическая работа 13%</c:v>
                </c:pt>
                <c:pt idx="1">
                  <c:v>Научная работа 15%</c:v>
                </c:pt>
                <c:pt idx="2">
                  <c:v>Профессиональный рост 44%</c:v>
                </c:pt>
                <c:pt idx="3">
                  <c:v>Воспитательная работа 9%</c:v>
                </c:pt>
              </c:strCache>
            </c:strRef>
          </c:cat>
          <c:val>
            <c:numRef>
              <c:f>'Паучки УД ООД'!$B$2:$B$5</c:f>
              <c:numCache>
                <c:formatCode>0%</c:formatCode>
                <c:ptCount val="4"/>
                <c:pt idx="0">
                  <c:v>0.11386514719848054</c:v>
                </c:pt>
                <c:pt idx="1">
                  <c:v>0.13598646723646726</c:v>
                </c:pt>
                <c:pt idx="2">
                  <c:v>0.43504669199113649</c:v>
                </c:pt>
                <c:pt idx="3">
                  <c:v>8.7037037037037038E-2</c:v>
                </c:pt>
              </c:numCache>
            </c:numRef>
          </c:val>
        </c:ser>
        <c:ser>
          <c:idx val="1"/>
          <c:order val="1"/>
          <c:cat>
            <c:strRef>
              <c:f>'Паучки УД ООД'!$A$2:$A$5</c:f>
              <c:strCache>
                <c:ptCount val="4"/>
                <c:pt idx="0">
                  <c:v>Учебно-методическая работа 13%</c:v>
                </c:pt>
                <c:pt idx="1">
                  <c:v>Научная работа 15%</c:v>
                </c:pt>
                <c:pt idx="2">
                  <c:v>Профессиональный рост 44%</c:v>
                </c:pt>
                <c:pt idx="3">
                  <c:v>Воспитательная работа 9%</c:v>
                </c:pt>
              </c:strCache>
            </c:strRef>
          </c:cat>
          <c:val>
            <c:numRef>
              <c:f>'Паучки УД ООД'!$C$2:$C$5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axId val="84541440"/>
        <c:axId val="84542976"/>
      </c:radarChart>
      <c:catAx>
        <c:axId val="84541440"/>
        <c:scaling>
          <c:orientation val="minMax"/>
        </c:scaling>
        <c:axPos val="b"/>
        <c:majorGridlines/>
        <c:tickLblPos val="nextTo"/>
        <c:crossAx val="84542976"/>
        <c:crosses val="autoZero"/>
        <c:auto val="1"/>
        <c:lblAlgn val="ctr"/>
        <c:lblOffset val="100"/>
      </c:catAx>
      <c:valAx>
        <c:axId val="84542976"/>
        <c:scaling>
          <c:orientation val="minMax"/>
        </c:scaling>
        <c:axPos val="l"/>
        <c:majorGridlines/>
        <c:numFmt formatCode="0%" sourceLinked="1"/>
        <c:majorTickMark val="cross"/>
        <c:tickLblPos val="nextTo"/>
        <c:crossAx val="8454144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38099</xdr:colOff>
      <xdr:row>0</xdr:row>
      <xdr:rowOff>114300</xdr:rowOff>
    </xdr:from>
    <xdr:to>
      <xdr:col>10</xdr:col>
      <xdr:colOff>304799</xdr:colOff>
      <xdr:row>22</xdr:row>
      <xdr:rowOff>9525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2"/>
  <sheetViews>
    <sheetView zoomScale="90" zoomScaleNormal="90" workbookViewId="0">
      <pane xSplit="2" ySplit="4" topLeftCell="AI5" activePane="bottomRight" state="frozen"/>
      <selection pane="topRight" activeCell="C1" sqref="C1"/>
      <selection pane="bottomLeft" activeCell="A4" sqref="A4"/>
      <selection pane="bottomRight" activeCell="AY11" sqref="AY11"/>
    </sheetView>
  </sheetViews>
  <sheetFormatPr defaultRowHeight="15.75"/>
  <cols>
    <col min="1" max="1" width="7.140625" style="34" customWidth="1"/>
    <col min="2" max="2" width="27.140625" style="33" customWidth="1"/>
    <col min="3" max="3" width="38.140625" style="62" customWidth="1"/>
    <col min="4" max="4" width="8.85546875" style="33" customWidth="1"/>
    <col min="5" max="6" width="7.7109375" style="33" customWidth="1"/>
    <col min="7" max="7" width="8.28515625" style="63" customWidth="1"/>
    <col min="8" max="8" width="8" style="33" customWidth="1"/>
    <col min="9" max="9" width="7.42578125" style="33" customWidth="1"/>
    <col min="10" max="10" width="9.140625" style="33" customWidth="1"/>
    <col min="11" max="12" width="8.42578125" style="33" customWidth="1"/>
    <col min="13" max="13" width="8.28515625" style="63" customWidth="1"/>
    <col min="14" max="14" width="7.5703125" style="33" customWidth="1"/>
    <col min="15" max="15" width="8.5703125" style="33" customWidth="1"/>
    <col min="16" max="25" width="8.42578125" style="33" customWidth="1"/>
    <col min="26" max="26" width="8.140625" style="33" customWidth="1"/>
    <col min="27" max="28" width="7.85546875" style="33" customWidth="1"/>
    <col min="29" max="30" width="7.5703125" style="33" customWidth="1"/>
    <col min="31" max="31" width="8.28515625" style="63" customWidth="1"/>
    <col min="32" max="33" width="9.140625" style="33" customWidth="1"/>
    <col min="34" max="34" width="8.28515625" style="63" customWidth="1"/>
    <col min="35" max="36" width="9.140625" style="33" customWidth="1"/>
    <col min="37" max="40" width="8.28515625" style="63" customWidth="1"/>
    <col min="41" max="42" width="9.140625" style="33" customWidth="1"/>
    <col min="43" max="43" width="9.140625" style="63" customWidth="1"/>
    <col min="44" max="44" width="8" style="33" customWidth="1"/>
    <col min="45" max="45" width="8.140625" style="33" customWidth="1"/>
    <col min="46" max="46" width="10.140625" style="33" customWidth="1"/>
    <col min="47" max="47" width="8.28515625" style="33" customWidth="1"/>
    <col min="48" max="48" width="8" style="33" customWidth="1"/>
    <col min="49" max="49" width="7.42578125" style="33" customWidth="1"/>
    <col min="50" max="51" width="8.7109375" style="33" customWidth="1"/>
    <col min="52" max="52" width="7.7109375" style="63" customWidth="1"/>
    <col min="53" max="53" width="9.140625" style="33" customWidth="1"/>
    <col min="54" max="16384" width="9.140625" style="33"/>
  </cols>
  <sheetData>
    <row r="1" spans="1:54" ht="27.75" customHeight="1">
      <c r="A1" s="85" t="s">
        <v>28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4" t="s">
        <v>9</v>
      </c>
      <c r="BB1" s="79" t="s">
        <v>22</v>
      </c>
    </row>
    <row r="2" spans="1:54" s="34" customFormat="1" ht="40.5" customHeight="1">
      <c r="A2" s="98" t="s">
        <v>3</v>
      </c>
      <c r="B2" s="97" t="s">
        <v>0</v>
      </c>
      <c r="C2" s="91" t="s">
        <v>17</v>
      </c>
      <c r="D2" s="87" t="s">
        <v>14</v>
      </c>
      <c r="E2" s="86" t="s">
        <v>11</v>
      </c>
      <c r="F2" s="86"/>
      <c r="G2" s="86"/>
      <c r="H2" s="86"/>
      <c r="I2" s="86"/>
      <c r="J2" s="86"/>
      <c r="K2" s="83" t="s">
        <v>5</v>
      </c>
      <c r="L2" s="83"/>
      <c r="M2" s="83"/>
      <c r="N2" s="86" t="s">
        <v>12</v>
      </c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3" t="s">
        <v>6</v>
      </c>
      <c r="AD2" s="83"/>
      <c r="AE2" s="83"/>
      <c r="AF2" s="94" t="s">
        <v>33</v>
      </c>
      <c r="AG2" s="95"/>
      <c r="AH2" s="95"/>
      <c r="AI2" s="95"/>
      <c r="AJ2" s="95"/>
      <c r="AK2" s="95"/>
      <c r="AL2" s="95"/>
      <c r="AM2" s="95"/>
      <c r="AN2" s="96"/>
      <c r="AO2" s="83" t="s">
        <v>41</v>
      </c>
      <c r="AP2" s="83"/>
      <c r="AQ2" s="83"/>
      <c r="AR2" s="86" t="s">
        <v>13</v>
      </c>
      <c r="AS2" s="86"/>
      <c r="AT2" s="86"/>
      <c r="AU2" s="86"/>
      <c r="AV2" s="86"/>
      <c r="AW2" s="86"/>
      <c r="AX2" s="83" t="s">
        <v>8</v>
      </c>
      <c r="AY2" s="83"/>
      <c r="AZ2" s="83"/>
      <c r="BA2" s="84"/>
      <c r="BB2" s="80"/>
    </row>
    <row r="3" spans="1:54" ht="158.25" customHeight="1">
      <c r="A3" s="98"/>
      <c r="B3" s="97"/>
      <c r="C3" s="92"/>
      <c r="D3" s="87"/>
      <c r="E3" s="87" t="s">
        <v>34</v>
      </c>
      <c r="F3" s="87"/>
      <c r="G3" s="87"/>
      <c r="H3" s="87" t="s">
        <v>35</v>
      </c>
      <c r="I3" s="87"/>
      <c r="J3" s="87"/>
      <c r="K3" s="83"/>
      <c r="L3" s="83"/>
      <c r="M3" s="83"/>
      <c r="N3" s="87" t="s">
        <v>36</v>
      </c>
      <c r="O3" s="87"/>
      <c r="P3" s="87"/>
      <c r="Q3" s="88" t="s">
        <v>37</v>
      </c>
      <c r="R3" s="89"/>
      <c r="S3" s="90"/>
      <c r="T3" s="88" t="s">
        <v>38</v>
      </c>
      <c r="U3" s="89"/>
      <c r="V3" s="90"/>
      <c r="W3" s="88" t="s">
        <v>31</v>
      </c>
      <c r="X3" s="89"/>
      <c r="Y3" s="90"/>
      <c r="Z3" s="87" t="s">
        <v>39</v>
      </c>
      <c r="AA3" s="87"/>
      <c r="AB3" s="87"/>
      <c r="AC3" s="83"/>
      <c r="AD3" s="83"/>
      <c r="AE3" s="83"/>
      <c r="AF3" s="88" t="s">
        <v>113</v>
      </c>
      <c r="AG3" s="89"/>
      <c r="AH3" s="90"/>
      <c r="AI3" s="88" t="s">
        <v>40</v>
      </c>
      <c r="AJ3" s="89"/>
      <c r="AK3" s="90"/>
      <c r="AL3" s="88" t="s">
        <v>32</v>
      </c>
      <c r="AM3" s="89"/>
      <c r="AN3" s="90"/>
      <c r="AO3" s="83"/>
      <c r="AP3" s="83"/>
      <c r="AQ3" s="83"/>
      <c r="AR3" s="82" t="s">
        <v>15</v>
      </c>
      <c r="AS3" s="82"/>
      <c r="AT3" s="82"/>
      <c r="AU3" s="82" t="s">
        <v>16</v>
      </c>
      <c r="AV3" s="82"/>
      <c r="AW3" s="82"/>
      <c r="AX3" s="83"/>
      <c r="AY3" s="83"/>
      <c r="AZ3" s="83"/>
      <c r="BA3" s="84"/>
      <c r="BB3" s="81"/>
    </row>
    <row r="4" spans="1:54" ht="18.75" customHeight="1">
      <c r="A4" s="98"/>
      <c r="B4" s="97"/>
      <c r="C4" s="93"/>
      <c r="D4" s="87"/>
      <c r="E4" s="35" t="s">
        <v>1</v>
      </c>
      <c r="F4" s="35" t="s">
        <v>2</v>
      </c>
      <c r="G4" s="36" t="s">
        <v>4</v>
      </c>
      <c r="H4" s="35" t="s">
        <v>1</v>
      </c>
      <c r="I4" s="35" t="s">
        <v>2</v>
      </c>
      <c r="J4" s="35" t="s">
        <v>4</v>
      </c>
      <c r="K4" s="37"/>
      <c r="L4" s="38" t="s">
        <v>10</v>
      </c>
      <c r="M4" s="38" t="s">
        <v>24</v>
      </c>
      <c r="N4" s="35" t="s">
        <v>1</v>
      </c>
      <c r="O4" s="35" t="s">
        <v>2</v>
      </c>
      <c r="P4" s="35" t="s">
        <v>4</v>
      </c>
      <c r="Q4" s="35" t="s">
        <v>1</v>
      </c>
      <c r="R4" s="35" t="s">
        <v>2</v>
      </c>
      <c r="S4" s="35" t="s">
        <v>4</v>
      </c>
      <c r="T4" s="35" t="s">
        <v>1</v>
      </c>
      <c r="U4" s="35" t="s">
        <v>2</v>
      </c>
      <c r="V4" s="35" t="s">
        <v>4</v>
      </c>
      <c r="W4" s="35" t="s">
        <v>1</v>
      </c>
      <c r="X4" s="35" t="s">
        <v>2</v>
      </c>
      <c r="Y4" s="35" t="s">
        <v>4</v>
      </c>
      <c r="Z4" s="35" t="s">
        <v>1</v>
      </c>
      <c r="AA4" s="35" t="s">
        <v>2</v>
      </c>
      <c r="AB4" s="35" t="s">
        <v>4</v>
      </c>
      <c r="AC4" s="37"/>
      <c r="AD4" s="38" t="s">
        <v>10</v>
      </c>
      <c r="AE4" s="38" t="s">
        <v>25</v>
      </c>
      <c r="AF4" s="35" t="s">
        <v>1</v>
      </c>
      <c r="AG4" s="35" t="s">
        <v>2</v>
      </c>
      <c r="AH4" s="36" t="s">
        <v>4</v>
      </c>
      <c r="AI4" s="35" t="s">
        <v>1</v>
      </c>
      <c r="AJ4" s="35" t="s">
        <v>2</v>
      </c>
      <c r="AK4" s="36" t="s">
        <v>4</v>
      </c>
      <c r="AL4" s="35" t="s">
        <v>1</v>
      </c>
      <c r="AM4" s="35" t="s">
        <v>2</v>
      </c>
      <c r="AN4" s="36" t="s">
        <v>4</v>
      </c>
      <c r="AO4" s="37"/>
      <c r="AP4" s="38" t="s">
        <v>10</v>
      </c>
      <c r="AQ4" s="38" t="s">
        <v>26</v>
      </c>
      <c r="AR4" s="39" t="s">
        <v>1</v>
      </c>
      <c r="AS4" s="39" t="s">
        <v>2</v>
      </c>
      <c r="AT4" s="39" t="s">
        <v>4</v>
      </c>
      <c r="AU4" s="39" t="s">
        <v>1</v>
      </c>
      <c r="AV4" s="39" t="s">
        <v>2</v>
      </c>
      <c r="AW4" s="39" t="s">
        <v>4</v>
      </c>
      <c r="AX4" s="37"/>
      <c r="AY4" s="38" t="s">
        <v>10</v>
      </c>
      <c r="AZ4" s="38" t="s">
        <v>27</v>
      </c>
      <c r="BA4" s="40" t="s">
        <v>4</v>
      </c>
      <c r="BB4" s="40" t="s">
        <v>23</v>
      </c>
    </row>
    <row r="5" spans="1:54">
      <c r="A5" s="41">
        <v>1</v>
      </c>
      <c r="B5" s="42" t="s">
        <v>91</v>
      </c>
      <c r="C5" s="43" t="s">
        <v>121</v>
      </c>
      <c r="D5" s="31">
        <v>1</v>
      </c>
      <c r="E5" s="32">
        <v>1</v>
      </c>
      <c r="F5" s="44">
        <v>0</v>
      </c>
      <c r="G5" s="45">
        <f>((F5*100)/E5)/100</f>
        <v>0</v>
      </c>
      <c r="H5" s="32">
        <v>1</v>
      </c>
      <c r="I5" s="32">
        <v>4</v>
      </c>
      <c r="J5" s="45">
        <f>((I5*100)/H5)/100</f>
        <v>4</v>
      </c>
      <c r="K5" s="46">
        <f>(G5+J5)/2</f>
        <v>2</v>
      </c>
      <c r="L5" s="46">
        <v>0.45</v>
      </c>
      <c r="M5" s="46">
        <f>K5*L5</f>
        <v>0.9</v>
      </c>
      <c r="N5" s="32">
        <v>2</v>
      </c>
      <c r="O5" s="44">
        <v>1</v>
      </c>
      <c r="P5" s="45">
        <f>((O5*100)/N5)/100</f>
        <v>0.5</v>
      </c>
      <c r="Q5" s="32">
        <v>1</v>
      </c>
      <c r="R5" s="47">
        <v>0</v>
      </c>
      <c r="S5" s="45">
        <f>((R5*100)/Q5)/100</f>
        <v>0</v>
      </c>
      <c r="T5" s="32">
        <v>1</v>
      </c>
      <c r="U5" s="44">
        <v>6</v>
      </c>
      <c r="V5" s="45">
        <f>((U5*100)/T5)/100</f>
        <v>6</v>
      </c>
      <c r="W5" s="32">
        <v>1</v>
      </c>
      <c r="X5" s="47">
        <v>0</v>
      </c>
      <c r="Y5" s="45">
        <f>((X5*100)/W5)/100</f>
        <v>0</v>
      </c>
      <c r="Z5" s="32">
        <v>1</v>
      </c>
      <c r="AA5" s="44"/>
      <c r="AB5" s="45">
        <f>((AA5*100)/Z5)/100</f>
        <v>0</v>
      </c>
      <c r="AC5" s="46">
        <f>(P5+AB5+S5+V5+Y5)/5</f>
        <v>1.3</v>
      </c>
      <c r="AD5" s="46">
        <v>0.2</v>
      </c>
      <c r="AE5" s="46">
        <f>AC5*AD5</f>
        <v>0.26</v>
      </c>
      <c r="AF5" s="32">
        <v>3</v>
      </c>
      <c r="AG5" s="44">
        <v>4</v>
      </c>
      <c r="AH5" s="45">
        <f>((AG5*100)/AF5)/100</f>
        <v>1.3333333333333335</v>
      </c>
      <c r="AI5" s="32">
        <v>4</v>
      </c>
      <c r="AJ5" s="44">
        <v>1</v>
      </c>
      <c r="AK5" s="45">
        <f>((AJ5*100)/AI5)/100</f>
        <v>0.25</v>
      </c>
      <c r="AL5" s="48">
        <v>1</v>
      </c>
      <c r="AM5" s="48">
        <v>1</v>
      </c>
      <c r="AN5" s="45">
        <f>((AM5*100)/AL5)/100</f>
        <v>1</v>
      </c>
      <c r="AO5" s="46">
        <f>(AK5+AH5+AN5)/3</f>
        <v>0.86111111111111116</v>
      </c>
      <c r="AP5" s="46">
        <v>0.2</v>
      </c>
      <c r="AQ5" s="46">
        <f>AO5*AP5</f>
        <v>0.17222222222222225</v>
      </c>
      <c r="AR5" s="32">
        <v>2</v>
      </c>
      <c r="AS5" s="44">
        <v>1</v>
      </c>
      <c r="AT5" s="45">
        <f>((AS5*100)/AR5)/100</f>
        <v>0.5</v>
      </c>
      <c r="AU5" s="32">
        <v>1</v>
      </c>
      <c r="AV5" s="44">
        <v>1</v>
      </c>
      <c r="AW5" s="45">
        <f>((AV5*100)/AU5)/100</f>
        <v>1</v>
      </c>
      <c r="AX5" s="46">
        <f>(AW5+AT5)/2</f>
        <v>0.75</v>
      </c>
      <c r="AY5" s="46">
        <v>0.15</v>
      </c>
      <c r="AZ5" s="46">
        <f>AX5*AY5</f>
        <v>0.11249999999999999</v>
      </c>
      <c r="BA5" s="45">
        <f>(AX5+AO5+AC5+K5)/4</f>
        <v>1.2277777777777779</v>
      </c>
      <c r="BB5" s="49">
        <f>(AZ5+AQ5+AE5+M5)*2</f>
        <v>2.8894444444444445</v>
      </c>
    </row>
    <row r="6" spans="1:54" ht="17.25" customHeight="1">
      <c r="A6" s="41">
        <v>2</v>
      </c>
      <c r="B6" s="42" t="s">
        <v>124</v>
      </c>
      <c r="C6" s="43" t="s">
        <v>121</v>
      </c>
      <c r="D6" s="31">
        <v>1</v>
      </c>
      <c r="E6" s="31">
        <v>1</v>
      </c>
      <c r="F6" s="31">
        <v>0</v>
      </c>
      <c r="G6" s="45">
        <f>((F6*100)/E6)/100</f>
        <v>0</v>
      </c>
      <c r="H6" s="31">
        <v>1</v>
      </c>
      <c r="I6" s="31">
        <v>1</v>
      </c>
      <c r="J6" s="45">
        <f>((I6*100)/H6)/100</f>
        <v>1</v>
      </c>
      <c r="K6" s="46">
        <f>(G6+J6)/2</f>
        <v>0.5</v>
      </c>
      <c r="L6" s="46">
        <v>0.45</v>
      </c>
      <c r="M6" s="46">
        <f>K6*L6</f>
        <v>0.22500000000000001</v>
      </c>
      <c r="N6" s="31">
        <v>2</v>
      </c>
      <c r="O6" s="31">
        <v>1</v>
      </c>
      <c r="P6" s="45">
        <f>((O6*100)/N6)/100</f>
        <v>0.5</v>
      </c>
      <c r="Q6" s="31">
        <v>1</v>
      </c>
      <c r="R6" s="31">
        <v>0</v>
      </c>
      <c r="S6" s="45">
        <f>((R6*100)/Q6)/100</f>
        <v>0</v>
      </c>
      <c r="T6" s="31">
        <v>1</v>
      </c>
      <c r="U6" s="31">
        <v>0</v>
      </c>
      <c r="V6" s="45">
        <f>((U6*100)/T6)/100</f>
        <v>0</v>
      </c>
      <c r="W6" s="31">
        <v>1</v>
      </c>
      <c r="X6" s="31">
        <v>0</v>
      </c>
      <c r="Y6" s="45">
        <f>((X6*100)/W6)/100</f>
        <v>0</v>
      </c>
      <c r="Z6" s="31">
        <v>1</v>
      </c>
      <c r="AA6" s="31">
        <v>0</v>
      </c>
      <c r="AB6" s="45">
        <f>((AA6*100)/Z6)/100</f>
        <v>0</v>
      </c>
      <c r="AC6" s="46">
        <f>(P6+AB6+S6+V6+Y6)/5</f>
        <v>0.1</v>
      </c>
      <c r="AD6" s="46">
        <v>0.2</v>
      </c>
      <c r="AE6" s="46">
        <f>AC6*AD6</f>
        <v>2.0000000000000004E-2</v>
      </c>
      <c r="AF6" s="31">
        <v>3</v>
      </c>
      <c r="AG6" s="31">
        <v>3</v>
      </c>
      <c r="AH6" s="45">
        <f>((AG6*100)/AF6)/100</f>
        <v>1</v>
      </c>
      <c r="AI6" s="31">
        <v>4</v>
      </c>
      <c r="AJ6" s="31">
        <v>4</v>
      </c>
      <c r="AK6" s="45">
        <f>((AJ6*100)/AI6)/100</f>
        <v>1</v>
      </c>
      <c r="AL6" s="45">
        <v>0.01</v>
      </c>
      <c r="AM6" s="45">
        <v>0.01</v>
      </c>
      <c r="AN6" s="45">
        <f>((AM6*100)/AL6)/100</f>
        <v>1</v>
      </c>
      <c r="AO6" s="46">
        <f>(AK6+AH6+AN6)/3</f>
        <v>1</v>
      </c>
      <c r="AP6" s="46">
        <v>0.2</v>
      </c>
      <c r="AQ6" s="46">
        <f>AO6*AP6</f>
        <v>0.2</v>
      </c>
      <c r="AR6" s="31">
        <v>2</v>
      </c>
      <c r="AS6" s="31">
        <v>1</v>
      </c>
      <c r="AT6" s="45">
        <f>((AS6*100)/AR6)/100</f>
        <v>0.5</v>
      </c>
      <c r="AU6" s="31">
        <v>1</v>
      </c>
      <c r="AV6" s="31">
        <v>2</v>
      </c>
      <c r="AW6" s="45">
        <f>((AV6*100)/AU6)/100</f>
        <v>2</v>
      </c>
      <c r="AX6" s="46">
        <f>(AW6+AT6)/2</f>
        <v>1.25</v>
      </c>
      <c r="AY6" s="46">
        <v>0.15</v>
      </c>
      <c r="AZ6" s="46">
        <f>AX6*AY6</f>
        <v>0.1875</v>
      </c>
      <c r="BA6" s="45">
        <f>(AX6+AO6+AC6+K6)/4</f>
        <v>0.71250000000000002</v>
      </c>
      <c r="BB6" s="49">
        <f>(AZ6+AQ6+AE6+M6)*2</f>
        <v>1.2650000000000001</v>
      </c>
    </row>
    <row r="7" spans="1:54">
      <c r="A7" s="41">
        <v>3</v>
      </c>
      <c r="B7" s="42" t="s">
        <v>126</v>
      </c>
      <c r="C7" s="43" t="s">
        <v>127</v>
      </c>
      <c r="D7" s="31">
        <v>1</v>
      </c>
      <c r="E7" s="32">
        <v>1</v>
      </c>
      <c r="F7" s="47">
        <v>0</v>
      </c>
      <c r="G7" s="45">
        <f>((F7*100)/E7)/100</f>
        <v>0</v>
      </c>
      <c r="H7" s="32">
        <v>1</v>
      </c>
      <c r="I7" s="47">
        <v>0</v>
      </c>
      <c r="J7" s="45">
        <f>((I7*100)/H7)/100</f>
        <v>0</v>
      </c>
      <c r="K7" s="46">
        <f>(G7+J7)/2</f>
        <v>0</v>
      </c>
      <c r="L7" s="46">
        <v>0.45</v>
      </c>
      <c r="M7" s="46">
        <f>K7*L7</f>
        <v>0</v>
      </c>
      <c r="N7" s="32">
        <v>2</v>
      </c>
      <c r="O7" s="44">
        <v>2</v>
      </c>
      <c r="P7" s="45">
        <f>((O7*100)/N7)/100</f>
        <v>1</v>
      </c>
      <c r="Q7" s="32">
        <v>1</v>
      </c>
      <c r="R7" s="47">
        <v>2</v>
      </c>
      <c r="S7" s="45">
        <f>((R7*100)/Q7)/100</f>
        <v>2</v>
      </c>
      <c r="T7" s="32">
        <v>1</v>
      </c>
      <c r="U7" s="44">
        <v>6</v>
      </c>
      <c r="V7" s="45">
        <f>((U7*100)/T7)/100</f>
        <v>6</v>
      </c>
      <c r="W7" s="32">
        <v>1</v>
      </c>
      <c r="X7" s="47">
        <v>0</v>
      </c>
      <c r="Y7" s="45">
        <f>((X7*100)/W7)/100</f>
        <v>0</v>
      </c>
      <c r="Z7" s="32">
        <v>1</v>
      </c>
      <c r="AA7" s="44"/>
      <c r="AB7" s="45">
        <f>((AA7*100)/Z7)/100</f>
        <v>0</v>
      </c>
      <c r="AC7" s="46">
        <f>(P7+AB7+S7+V7+Y7)/5</f>
        <v>1.8</v>
      </c>
      <c r="AD7" s="46">
        <v>0.2</v>
      </c>
      <c r="AE7" s="46">
        <f>AC7*AD7</f>
        <v>0.36000000000000004</v>
      </c>
      <c r="AF7" s="32">
        <v>3</v>
      </c>
      <c r="AG7" s="44">
        <v>3</v>
      </c>
      <c r="AH7" s="45">
        <f>((AG7*100)/AF7)/100</f>
        <v>1</v>
      </c>
      <c r="AI7" s="32">
        <v>4</v>
      </c>
      <c r="AJ7" s="44">
        <v>1</v>
      </c>
      <c r="AK7" s="45">
        <f>((AJ7*100)/AI7)/100</f>
        <v>0.25</v>
      </c>
      <c r="AL7" s="48">
        <v>1</v>
      </c>
      <c r="AM7" s="50">
        <v>0</v>
      </c>
      <c r="AN7" s="45">
        <f>((AM7*100)/AL7)/100</f>
        <v>0</v>
      </c>
      <c r="AO7" s="46">
        <f>(AK7+AH7+AN7)/3</f>
        <v>0.41666666666666669</v>
      </c>
      <c r="AP7" s="46">
        <v>0.2</v>
      </c>
      <c r="AQ7" s="46">
        <f>AO7*AP7</f>
        <v>8.3333333333333343E-2</v>
      </c>
      <c r="AR7" s="32">
        <v>2</v>
      </c>
      <c r="AS7" s="44"/>
      <c r="AT7" s="45">
        <f>((AS7*100)/AR7)/100</f>
        <v>0</v>
      </c>
      <c r="AU7" s="32">
        <v>1</v>
      </c>
      <c r="AV7" s="44"/>
      <c r="AW7" s="45">
        <f>((AV7*100)/AU7)/100</f>
        <v>0</v>
      </c>
      <c r="AX7" s="46">
        <f>(AW7+AT7)/2</f>
        <v>0</v>
      </c>
      <c r="AY7" s="46">
        <v>0.15</v>
      </c>
      <c r="AZ7" s="46">
        <f>AX7*AY7</f>
        <v>0</v>
      </c>
      <c r="BA7" s="45">
        <f>(AX7+AO7+AC7+K7)/4</f>
        <v>0.5541666666666667</v>
      </c>
      <c r="BB7" s="49">
        <f>(AZ7+AQ7+AE7+M7)*2</f>
        <v>0.88666666666666671</v>
      </c>
    </row>
    <row r="8" spans="1:54" s="34" customFormat="1">
      <c r="A8" s="41">
        <v>4</v>
      </c>
      <c r="B8" s="42" t="s">
        <v>59</v>
      </c>
      <c r="C8" s="43" t="s">
        <v>140</v>
      </c>
      <c r="D8" s="31">
        <v>1</v>
      </c>
      <c r="E8" s="32">
        <v>1</v>
      </c>
      <c r="F8" s="32">
        <v>1</v>
      </c>
      <c r="G8" s="45">
        <f>((F8*100)/E8)/100</f>
        <v>1</v>
      </c>
      <c r="H8" s="32">
        <v>1</v>
      </c>
      <c r="I8" s="47">
        <v>0</v>
      </c>
      <c r="J8" s="45">
        <f>((I8*100)/H8)/100</f>
        <v>0</v>
      </c>
      <c r="K8" s="148">
        <f>(G8+J8)/2</f>
        <v>0.5</v>
      </c>
      <c r="L8" s="148">
        <v>0.45</v>
      </c>
      <c r="M8" s="148">
        <f>K8*L8</f>
        <v>0.22500000000000001</v>
      </c>
      <c r="N8" s="32">
        <v>2</v>
      </c>
      <c r="O8" s="44"/>
      <c r="P8" s="45">
        <f>((O8*100)/N8)/100</f>
        <v>0</v>
      </c>
      <c r="Q8" s="32">
        <v>1</v>
      </c>
      <c r="R8" s="47">
        <v>0</v>
      </c>
      <c r="S8" s="45">
        <f>((R8*100)/Q8)/100</f>
        <v>0</v>
      </c>
      <c r="T8" s="32">
        <v>1</v>
      </c>
      <c r="U8" s="44"/>
      <c r="V8" s="45">
        <f>((U8*100)/T8)/100</f>
        <v>0</v>
      </c>
      <c r="W8" s="32">
        <v>1</v>
      </c>
      <c r="X8" s="47">
        <v>0</v>
      </c>
      <c r="Y8" s="45">
        <f>((X8*100)/W8)/100</f>
        <v>0</v>
      </c>
      <c r="Z8" s="32">
        <v>1</v>
      </c>
      <c r="AA8" s="44"/>
      <c r="AB8" s="45">
        <f>((AA8*100)/Z8)/100</f>
        <v>0</v>
      </c>
      <c r="AC8" s="148">
        <f>(P8+AB8+S8+V8+Y8)/5</f>
        <v>0</v>
      </c>
      <c r="AD8" s="148">
        <v>0.2</v>
      </c>
      <c r="AE8" s="148">
        <f>AC8*AD8</f>
        <v>0</v>
      </c>
      <c r="AF8" s="32">
        <v>3</v>
      </c>
      <c r="AG8" s="44">
        <v>4</v>
      </c>
      <c r="AH8" s="45">
        <f>((AG8*100)/AF8)/100</f>
        <v>1.3333333333333335</v>
      </c>
      <c r="AI8" s="32">
        <v>4</v>
      </c>
      <c r="AJ8" s="44"/>
      <c r="AK8" s="45">
        <f>((AJ8*100)/AI8)/100</f>
        <v>0</v>
      </c>
      <c r="AL8" s="48">
        <v>1</v>
      </c>
      <c r="AM8" s="50">
        <v>0</v>
      </c>
      <c r="AN8" s="45">
        <f>((AM8*100)/AL8)/100</f>
        <v>0</v>
      </c>
      <c r="AO8" s="148">
        <f>(AK8+AH8+AN8)/3</f>
        <v>0.44444444444444448</v>
      </c>
      <c r="AP8" s="148">
        <v>0.2</v>
      </c>
      <c r="AQ8" s="148">
        <f>AO8*AP8</f>
        <v>8.8888888888888906E-2</v>
      </c>
      <c r="AR8" s="32">
        <v>2</v>
      </c>
      <c r="AS8" s="44"/>
      <c r="AT8" s="45">
        <f>((AS8*100)/AR8)/100</f>
        <v>0</v>
      </c>
      <c r="AU8" s="32">
        <v>1</v>
      </c>
      <c r="AV8" s="44"/>
      <c r="AW8" s="45">
        <f>((AV8*100)/AU8)/100</f>
        <v>0</v>
      </c>
      <c r="AX8" s="148">
        <f>(AW8+AT8)/2</f>
        <v>0</v>
      </c>
      <c r="AY8" s="148">
        <v>0.15</v>
      </c>
      <c r="AZ8" s="148">
        <f>AX8*AY8</f>
        <v>0</v>
      </c>
      <c r="BA8" s="45">
        <f>(AX8+AO8+AC8+K8)/4</f>
        <v>0.2361111111111111</v>
      </c>
      <c r="BB8" s="49">
        <f>(AZ8+AQ8+AE8+M8)*2</f>
        <v>0.62777777777777777</v>
      </c>
    </row>
    <row r="9" spans="1:54">
      <c r="A9" s="41">
        <v>5</v>
      </c>
      <c r="B9" s="52" t="s">
        <v>131</v>
      </c>
      <c r="C9" s="43" t="s">
        <v>129</v>
      </c>
      <c r="D9" s="31">
        <v>1</v>
      </c>
      <c r="E9" s="32">
        <v>1</v>
      </c>
      <c r="F9" s="32">
        <v>0</v>
      </c>
      <c r="G9" s="45">
        <f>((F9*100)/E9)/100</f>
        <v>0</v>
      </c>
      <c r="H9" s="32">
        <v>1</v>
      </c>
      <c r="I9" s="32">
        <v>0</v>
      </c>
      <c r="J9" s="45">
        <f>((I9*100)/H9)/100</f>
        <v>0</v>
      </c>
      <c r="K9" s="148">
        <f>(G9+J9)/2</f>
        <v>0</v>
      </c>
      <c r="L9" s="148">
        <v>0.45</v>
      </c>
      <c r="M9" s="148">
        <f>K9*L9</f>
        <v>0</v>
      </c>
      <c r="N9" s="32">
        <v>2</v>
      </c>
      <c r="O9" s="31">
        <v>2</v>
      </c>
      <c r="P9" s="45">
        <f>((O9*100)/N9)/100</f>
        <v>1</v>
      </c>
      <c r="Q9" s="32">
        <v>1</v>
      </c>
      <c r="R9" s="32">
        <v>0</v>
      </c>
      <c r="S9" s="45">
        <f>((R9*100)/Q9)/100</f>
        <v>0</v>
      </c>
      <c r="T9" s="32">
        <v>1</v>
      </c>
      <c r="U9" s="31">
        <v>0</v>
      </c>
      <c r="V9" s="45">
        <f>((U9*100)/T9)/100</f>
        <v>0</v>
      </c>
      <c r="W9" s="32">
        <v>1</v>
      </c>
      <c r="X9" s="32">
        <v>0</v>
      </c>
      <c r="Y9" s="45">
        <f>((X9*100)/W9)/100</f>
        <v>0</v>
      </c>
      <c r="Z9" s="32">
        <v>1</v>
      </c>
      <c r="AA9" s="31">
        <v>0</v>
      </c>
      <c r="AB9" s="45">
        <f>((AA9*100)/Z9)/100</f>
        <v>0</v>
      </c>
      <c r="AC9" s="148">
        <f>(P9+AB9+S9+V9+Y9)/5</f>
        <v>0.2</v>
      </c>
      <c r="AD9" s="148">
        <v>0.2</v>
      </c>
      <c r="AE9" s="148">
        <f>AC9*AD9</f>
        <v>4.0000000000000008E-2</v>
      </c>
      <c r="AF9" s="32">
        <v>3</v>
      </c>
      <c r="AG9" s="31">
        <v>2</v>
      </c>
      <c r="AH9" s="45">
        <f>((AG9*100)/AF9)/100</f>
        <v>0.66666666666666674</v>
      </c>
      <c r="AI9" s="32">
        <v>4</v>
      </c>
      <c r="AJ9" s="31">
        <v>4</v>
      </c>
      <c r="AK9" s="45">
        <f>((AJ9*100)/AI9)/100</f>
        <v>1</v>
      </c>
      <c r="AL9" s="48">
        <v>1</v>
      </c>
      <c r="AM9" s="32">
        <v>0</v>
      </c>
      <c r="AN9" s="45">
        <f>((AM9*100)/AL9)/100</f>
        <v>0</v>
      </c>
      <c r="AO9" s="148">
        <f>(AK9+AH9+AN9)/3</f>
        <v>0.55555555555555558</v>
      </c>
      <c r="AP9" s="148">
        <v>0.2</v>
      </c>
      <c r="AQ9" s="148">
        <f>AO9*AP9</f>
        <v>0.11111111111111112</v>
      </c>
      <c r="AR9" s="32">
        <v>2</v>
      </c>
      <c r="AS9" s="31">
        <v>3</v>
      </c>
      <c r="AT9" s="45">
        <f>((AS9*100)/AR9)/100</f>
        <v>1.5</v>
      </c>
      <c r="AU9" s="32">
        <v>1</v>
      </c>
      <c r="AV9" s="31">
        <v>0</v>
      </c>
      <c r="AW9" s="45">
        <f>((AV9*100)/AU9)/100</f>
        <v>0</v>
      </c>
      <c r="AX9" s="148">
        <f>(AW9+AT9)/2</f>
        <v>0.75</v>
      </c>
      <c r="AY9" s="148">
        <v>0.15</v>
      </c>
      <c r="AZ9" s="148">
        <f>AX9*AY9</f>
        <v>0.11249999999999999</v>
      </c>
      <c r="BA9" s="45">
        <f>(AX9+AO9+AC9+K9)/4</f>
        <v>0.37638888888888888</v>
      </c>
      <c r="BB9" s="49">
        <f>(AZ9+AQ9+AE9+M9)*2</f>
        <v>0.52722222222222226</v>
      </c>
    </row>
    <row r="10" spans="1:54">
      <c r="A10" s="41">
        <v>6</v>
      </c>
      <c r="B10" s="42" t="s">
        <v>108</v>
      </c>
      <c r="C10" s="42" t="s">
        <v>112</v>
      </c>
      <c r="D10" s="31">
        <v>0.5</v>
      </c>
      <c r="E10" s="32">
        <v>1</v>
      </c>
      <c r="F10" s="32">
        <v>0</v>
      </c>
      <c r="G10" s="45">
        <f>((F10*100)/E10)/100</f>
        <v>0</v>
      </c>
      <c r="H10" s="32">
        <v>1</v>
      </c>
      <c r="I10" s="32">
        <v>0</v>
      </c>
      <c r="J10" s="45">
        <f>((I10*100)/H10)/100</f>
        <v>0</v>
      </c>
      <c r="K10" s="46">
        <f>(G10+J10)/2</f>
        <v>0</v>
      </c>
      <c r="L10" s="46">
        <v>0.45</v>
      </c>
      <c r="M10" s="46">
        <f>K10*L10</f>
        <v>0</v>
      </c>
      <c r="N10" s="32">
        <v>2</v>
      </c>
      <c r="O10" s="44"/>
      <c r="P10" s="45">
        <f>((O10*100)/N10)/100</f>
        <v>0</v>
      </c>
      <c r="Q10" s="32">
        <v>1</v>
      </c>
      <c r="R10" s="48">
        <v>0</v>
      </c>
      <c r="S10" s="45">
        <f>((R10*100)/Q10)/100</f>
        <v>0</v>
      </c>
      <c r="T10" s="32">
        <v>1</v>
      </c>
      <c r="U10" s="44"/>
      <c r="V10" s="45">
        <f>((U10*100)/T10)/100</f>
        <v>0</v>
      </c>
      <c r="W10" s="32">
        <v>1</v>
      </c>
      <c r="X10" s="45"/>
      <c r="Y10" s="45">
        <f>((X10*100)/W10)/100</f>
        <v>0</v>
      </c>
      <c r="Z10" s="32">
        <v>1</v>
      </c>
      <c r="AA10" s="44">
        <v>2</v>
      </c>
      <c r="AB10" s="45">
        <f>((AA10*100)/Z10)/100</f>
        <v>2</v>
      </c>
      <c r="AC10" s="46">
        <f>(P10+AB10+S10+V10+Y10)/5</f>
        <v>0.4</v>
      </c>
      <c r="AD10" s="46">
        <v>0.2</v>
      </c>
      <c r="AE10" s="46">
        <f>AC10*AD10</f>
        <v>8.0000000000000016E-2</v>
      </c>
      <c r="AF10" s="32">
        <v>3</v>
      </c>
      <c r="AG10" s="44">
        <v>4</v>
      </c>
      <c r="AH10" s="45">
        <f>((AG10*100)/AF10)/100</f>
        <v>1.3333333333333335</v>
      </c>
      <c r="AI10" s="32">
        <v>4</v>
      </c>
      <c r="AJ10" s="44"/>
      <c r="AK10" s="45">
        <f>((AJ10*100)/AI10)/100</f>
        <v>0</v>
      </c>
      <c r="AL10" s="48">
        <v>1</v>
      </c>
      <c r="AM10" s="48">
        <v>0</v>
      </c>
      <c r="AN10" s="45">
        <f>((AM10*100)/AL10)/100</f>
        <v>0</v>
      </c>
      <c r="AO10" s="46">
        <f>(AK10+AH10+AN10)/3</f>
        <v>0.44444444444444448</v>
      </c>
      <c r="AP10" s="46">
        <v>0.2</v>
      </c>
      <c r="AQ10" s="46">
        <f>AO10*AP10</f>
        <v>8.8888888888888906E-2</v>
      </c>
      <c r="AR10" s="32">
        <v>2</v>
      </c>
      <c r="AS10" s="44">
        <v>2</v>
      </c>
      <c r="AT10" s="45">
        <f>((AS10*100)/AR10)/100</f>
        <v>1</v>
      </c>
      <c r="AU10" s="32">
        <v>1</v>
      </c>
      <c r="AV10" s="44"/>
      <c r="AW10" s="45">
        <f>((AV10*100)/AU10)/100</f>
        <v>0</v>
      </c>
      <c r="AX10" s="46">
        <f>(AW10+AT10)/2</f>
        <v>0.5</v>
      </c>
      <c r="AY10" s="46">
        <v>0.15</v>
      </c>
      <c r="AZ10" s="46">
        <f>AX10*AY10</f>
        <v>7.4999999999999997E-2</v>
      </c>
      <c r="BA10" s="45">
        <f>(AX10+AO10+AC10+K10)/4</f>
        <v>0.33611111111111114</v>
      </c>
      <c r="BB10" s="49">
        <f>(AZ10+AQ10+AE10+M10)*2</f>
        <v>0.48777777777777787</v>
      </c>
    </row>
    <row r="11" spans="1:54">
      <c r="A11" s="41">
        <v>7</v>
      </c>
      <c r="B11" s="51" t="s">
        <v>64</v>
      </c>
      <c r="C11" s="43" t="s">
        <v>148</v>
      </c>
      <c r="D11" s="44">
        <v>1.5</v>
      </c>
      <c r="E11" s="32">
        <v>1</v>
      </c>
      <c r="F11" s="47">
        <v>0</v>
      </c>
      <c r="G11" s="45">
        <f>((F11*100)/E11)/100</f>
        <v>0</v>
      </c>
      <c r="H11" s="32">
        <v>1</v>
      </c>
      <c r="I11" s="47">
        <v>0</v>
      </c>
      <c r="J11" s="45">
        <f>((I11*100)/H11)/100</f>
        <v>0</v>
      </c>
      <c r="K11" s="46">
        <f>(G11+J11)/2</f>
        <v>0</v>
      </c>
      <c r="L11" s="46">
        <v>0.45</v>
      </c>
      <c r="M11" s="46">
        <f>K11*L11</f>
        <v>0</v>
      </c>
      <c r="N11" s="32">
        <v>2</v>
      </c>
      <c r="O11" s="44">
        <v>1</v>
      </c>
      <c r="P11" s="45">
        <f>((O11*100)/N11)/100</f>
        <v>0.5</v>
      </c>
      <c r="Q11" s="32">
        <v>1</v>
      </c>
      <c r="R11" s="47">
        <v>0</v>
      </c>
      <c r="S11" s="45">
        <f>((R11*100)/Q11)/100</f>
        <v>0</v>
      </c>
      <c r="T11" s="32">
        <v>1</v>
      </c>
      <c r="U11" s="44"/>
      <c r="V11" s="45">
        <f>((U11*100)/T11)/100</f>
        <v>0</v>
      </c>
      <c r="W11" s="32">
        <v>1</v>
      </c>
      <c r="X11" s="47">
        <v>0</v>
      </c>
      <c r="Y11" s="45">
        <f>((X11*100)/W11)/100</f>
        <v>0</v>
      </c>
      <c r="Z11" s="32">
        <v>1</v>
      </c>
      <c r="AA11" s="44"/>
      <c r="AB11" s="45">
        <f>((AA11*100)/Z11)/100</f>
        <v>0</v>
      </c>
      <c r="AC11" s="46">
        <f>(P11+AB11+S11+V11+Y11)/5</f>
        <v>0.1</v>
      </c>
      <c r="AD11" s="46">
        <v>0.2</v>
      </c>
      <c r="AE11" s="46">
        <f>AC11*AD11</f>
        <v>2.0000000000000004E-2</v>
      </c>
      <c r="AF11" s="32">
        <v>3</v>
      </c>
      <c r="AG11" s="44">
        <v>3</v>
      </c>
      <c r="AH11" s="45">
        <f>((AG11*100)/AF11)/100</f>
        <v>1</v>
      </c>
      <c r="AI11" s="32">
        <v>4</v>
      </c>
      <c r="AJ11" s="44">
        <v>4</v>
      </c>
      <c r="AK11" s="45">
        <f>((AJ11*100)/AI11)/100</f>
        <v>1</v>
      </c>
      <c r="AL11" s="48">
        <v>1</v>
      </c>
      <c r="AM11" s="50">
        <v>1</v>
      </c>
      <c r="AN11" s="45">
        <f>((AM11*100)/AL11)/100</f>
        <v>1</v>
      </c>
      <c r="AO11" s="46">
        <f>(AK11+AH11+AN11)/3</f>
        <v>1</v>
      </c>
      <c r="AP11" s="46">
        <v>0.2</v>
      </c>
      <c r="AQ11" s="46">
        <f>AO11*AP11</f>
        <v>0.2</v>
      </c>
      <c r="AR11" s="32">
        <v>2</v>
      </c>
      <c r="AS11" s="44"/>
      <c r="AT11" s="45">
        <f>((AS11*100)/AR11)/100</f>
        <v>0</v>
      </c>
      <c r="AU11" s="32">
        <v>1</v>
      </c>
      <c r="AV11" s="44"/>
      <c r="AW11" s="45">
        <f>((AV11*100)/AU11)/100</f>
        <v>0</v>
      </c>
      <c r="AX11" s="46">
        <f>(AW11+AT11)/2</f>
        <v>0</v>
      </c>
      <c r="AY11" s="46">
        <v>0.15</v>
      </c>
      <c r="AZ11" s="46">
        <f>AX11*AY11</f>
        <v>0</v>
      </c>
      <c r="BA11" s="45">
        <f>(AX11+AO11+AC11+K11)/4</f>
        <v>0.27500000000000002</v>
      </c>
      <c r="BB11" s="49">
        <f>(AZ11+AQ11+AE11+M11)*2</f>
        <v>0.44000000000000006</v>
      </c>
    </row>
    <row r="12" spans="1:54">
      <c r="A12" s="31">
        <v>8</v>
      </c>
      <c r="B12" s="42" t="s">
        <v>100</v>
      </c>
      <c r="C12" s="42" t="s">
        <v>112</v>
      </c>
      <c r="D12" s="34">
        <v>1.5</v>
      </c>
      <c r="E12" s="32">
        <v>1</v>
      </c>
      <c r="F12" s="32">
        <v>0</v>
      </c>
      <c r="G12" s="45">
        <f>((F12*100)/E12)/100</f>
        <v>0</v>
      </c>
      <c r="H12" s="32">
        <v>1</v>
      </c>
      <c r="I12" s="32">
        <v>0</v>
      </c>
      <c r="J12" s="45">
        <f>((I12*100)/H12)/100</f>
        <v>0</v>
      </c>
      <c r="K12" s="46">
        <f>(G12+J12)/2</f>
        <v>0</v>
      </c>
      <c r="L12" s="46">
        <v>0.45</v>
      </c>
      <c r="M12" s="46">
        <f>K12*L12</f>
        <v>0</v>
      </c>
      <c r="N12" s="32">
        <v>2</v>
      </c>
      <c r="O12" s="44"/>
      <c r="P12" s="45">
        <f>((O12*100)/N12)/100</f>
        <v>0</v>
      </c>
      <c r="Q12" s="32">
        <v>1</v>
      </c>
      <c r="R12" s="48">
        <v>0</v>
      </c>
      <c r="S12" s="45">
        <f>((R12*100)/Q12)/100</f>
        <v>0</v>
      </c>
      <c r="T12" s="32">
        <v>1</v>
      </c>
      <c r="U12" s="44"/>
      <c r="V12" s="45">
        <f>((U12*100)/T12)/100</f>
        <v>0</v>
      </c>
      <c r="W12" s="32">
        <v>1</v>
      </c>
      <c r="X12" s="45"/>
      <c r="Y12" s="45">
        <f>((X12*100)/W12)/100</f>
        <v>0</v>
      </c>
      <c r="Z12" s="32">
        <v>1</v>
      </c>
      <c r="AA12" s="44">
        <v>3</v>
      </c>
      <c r="AB12" s="45">
        <f>((AA12*100)/Z12)/100</f>
        <v>3</v>
      </c>
      <c r="AC12" s="46">
        <f>(P12+AB12+S12+V12+Y12)/5</f>
        <v>0.6</v>
      </c>
      <c r="AD12" s="46">
        <v>0.2</v>
      </c>
      <c r="AE12" s="46">
        <f>AC12*AD12</f>
        <v>0.12</v>
      </c>
      <c r="AF12" s="32">
        <v>3</v>
      </c>
      <c r="AG12" s="44">
        <v>4</v>
      </c>
      <c r="AH12" s="45">
        <f>((AG12*100)/AF12)/100</f>
        <v>1.3333333333333335</v>
      </c>
      <c r="AI12" s="32">
        <v>4</v>
      </c>
      <c r="AJ12" s="44"/>
      <c r="AK12" s="45">
        <f>((AJ12*100)/AI12)/100</f>
        <v>0</v>
      </c>
      <c r="AL12" s="48">
        <v>1</v>
      </c>
      <c r="AM12" s="48">
        <v>0</v>
      </c>
      <c r="AN12" s="45">
        <f>((AM12*100)/AL12)/100</f>
        <v>0</v>
      </c>
      <c r="AO12" s="46">
        <f>(AK12+AH12+AN12)/3</f>
        <v>0.44444444444444448</v>
      </c>
      <c r="AP12" s="46">
        <v>0.2</v>
      </c>
      <c r="AQ12" s="46">
        <f>AO12*AP12</f>
        <v>8.8888888888888906E-2</v>
      </c>
      <c r="AR12" s="32">
        <v>2</v>
      </c>
      <c r="AS12" s="44"/>
      <c r="AT12" s="45">
        <f>((AS12*100)/AR12)/100</f>
        <v>0</v>
      </c>
      <c r="AU12" s="32">
        <v>1</v>
      </c>
      <c r="AV12" s="44"/>
      <c r="AW12" s="45">
        <f>((AV12*100)/AU12)/100</f>
        <v>0</v>
      </c>
      <c r="AX12" s="46">
        <f>(AW12+AT12)/2</f>
        <v>0</v>
      </c>
      <c r="AY12" s="46">
        <v>0.15</v>
      </c>
      <c r="AZ12" s="46">
        <f>AX12*AY12</f>
        <v>0</v>
      </c>
      <c r="BA12" s="45">
        <f>(AX12+AO12+AC12+K12)/4</f>
        <v>0.26111111111111113</v>
      </c>
      <c r="BB12" s="49">
        <f>(AZ12+AQ12+AE12+M12)*2</f>
        <v>0.4177777777777778</v>
      </c>
    </row>
    <row r="13" spans="1:54">
      <c r="A13" s="31">
        <v>9</v>
      </c>
      <c r="B13" s="42" t="s">
        <v>68</v>
      </c>
      <c r="C13" s="43" t="s">
        <v>148</v>
      </c>
      <c r="D13" s="31">
        <v>1.5</v>
      </c>
      <c r="E13" s="32">
        <v>1</v>
      </c>
      <c r="F13" s="47">
        <v>0</v>
      </c>
      <c r="G13" s="45">
        <f>((F13*100)/E13)/100</f>
        <v>0</v>
      </c>
      <c r="H13" s="32">
        <v>1</v>
      </c>
      <c r="I13" s="47">
        <v>0</v>
      </c>
      <c r="J13" s="45">
        <f>((I13*100)/H13)/100</f>
        <v>0</v>
      </c>
      <c r="K13" s="46">
        <f>(G13+J13)/2</f>
        <v>0</v>
      </c>
      <c r="L13" s="46">
        <v>0.45</v>
      </c>
      <c r="M13" s="46">
        <f>K13*L13</f>
        <v>0</v>
      </c>
      <c r="N13" s="32">
        <v>2</v>
      </c>
      <c r="O13" s="44"/>
      <c r="P13" s="45">
        <f>((O13*100)/N13)/100</f>
        <v>0</v>
      </c>
      <c r="Q13" s="32">
        <v>1</v>
      </c>
      <c r="R13" s="47">
        <v>0</v>
      </c>
      <c r="S13" s="45">
        <f>((R13*100)/Q13)/100</f>
        <v>0</v>
      </c>
      <c r="T13" s="32">
        <v>1</v>
      </c>
      <c r="U13" s="44"/>
      <c r="V13" s="45">
        <f>((U13*100)/T13)/100</f>
        <v>0</v>
      </c>
      <c r="W13" s="32">
        <v>1</v>
      </c>
      <c r="X13" s="47">
        <v>0</v>
      </c>
      <c r="Y13" s="45">
        <f>((X13*100)/W13)/100</f>
        <v>0</v>
      </c>
      <c r="Z13" s="32">
        <v>1</v>
      </c>
      <c r="AA13" s="44"/>
      <c r="AB13" s="45">
        <f>((AA13*100)/Z13)/100</f>
        <v>0</v>
      </c>
      <c r="AC13" s="46">
        <f>(P13+AB13+S13+V13+Y13)/5</f>
        <v>0</v>
      </c>
      <c r="AD13" s="46">
        <v>0.2</v>
      </c>
      <c r="AE13" s="46">
        <f>AC13*AD13</f>
        <v>0</v>
      </c>
      <c r="AF13" s="32">
        <v>3</v>
      </c>
      <c r="AG13" s="44">
        <v>3</v>
      </c>
      <c r="AH13" s="45">
        <f>((AG13*100)/AF13)/100</f>
        <v>1</v>
      </c>
      <c r="AI13" s="32">
        <v>4</v>
      </c>
      <c r="AJ13" s="44">
        <v>4</v>
      </c>
      <c r="AK13" s="45">
        <f>((AJ13*100)/AI13)/100</f>
        <v>1</v>
      </c>
      <c r="AL13" s="48">
        <v>1</v>
      </c>
      <c r="AM13" s="48">
        <v>1</v>
      </c>
      <c r="AN13" s="45">
        <f>((AM13*100)/AL13)/100</f>
        <v>1</v>
      </c>
      <c r="AO13" s="46">
        <f>(AK13+AH13+AN13)/3</f>
        <v>1</v>
      </c>
      <c r="AP13" s="46">
        <v>0.2</v>
      </c>
      <c r="AQ13" s="46">
        <f>AO13*AP13</f>
        <v>0.2</v>
      </c>
      <c r="AR13" s="32">
        <v>2</v>
      </c>
      <c r="AS13" s="44"/>
      <c r="AT13" s="45">
        <f>((AS13*100)/AR13)/100</f>
        <v>0</v>
      </c>
      <c r="AU13" s="32">
        <v>1</v>
      </c>
      <c r="AV13" s="44"/>
      <c r="AW13" s="45">
        <f>((AV13*100)/AU13)/100</f>
        <v>0</v>
      </c>
      <c r="AX13" s="46">
        <f>(AW13+AT13)/2</f>
        <v>0</v>
      </c>
      <c r="AY13" s="46">
        <v>0.15</v>
      </c>
      <c r="AZ13" s="46">
        <f>AX13*AY13</f>
        <v>0</v>
      </c>
      <c r="BA13" s="45">
        <f>(AX13+AO13+AC13+K13)/4</f>
        <v>0.25</v>
      </c>
      <c r="BB13" s="49">
        <f>(AZ13+AQ13+AE13+M13)*2</f>
        <v>0.4</v>
      </c>
    </row>
    <row r="14" spans="1:54">
      <c r="A14" s="31">
        <v>10</v>
      </c>
      <c r="B14" s="42" t="s">
        <v>149</v>
      </c>
      <c r="C14" s="43" t="s">
        <v>148</v>
      </c>
      <c r="D14" s="31">
        <v>1.5</v>
      </c>
      <c r="E14" s="32">
        <v>1</v>
      </c>
      <c r="F14" s="47">
        <v>0</v>
      </c>
      <c r="G14" s="45">
        <f>((F14*100)/E14)/100</f>
        <v>0</v>
      </c>
      <c r="H14" s="32">
        <v>1</v>
      </c>
      <c r="I14" s="47">
        <v>0</v>
      </c>
      <c r="J14" s="45">
        <f>((I14*100)/H14)/100</f>
        <v>0</v>
      </c>
      <c r="K14" s="46">
        <f>(G14+J14)/2</f>
        <v>0</v>
      </c>
      <c r="L14" s="46">
        <v>0.45</v>
      </c>
      <c r="M14" s="46">
        <f>K14*L14</f>
        <v>0</v>
      </c>
      <c r="N14" s="32">
        <v>2</v>
      </c>
      <c r="O14" s="44"/>
      <c r="P14" s="45">
        <f>((O14*100)/N14)/100</f>
        <v>0</v>
      </c>
      <c r="Q14" s="32">
        <v>1</v>
      </c>
      <c r="R14" s="47">
        <v>0</v>
      </c>
      <c r="S14" s="45">
        <f>((R14*100)/Q14)/100</f>
        <v>0</v>
      </c>
      <c r="T14" s="32">
        <v>1</v>
      </c>
      <c r="U14" s="44"/>
      <c r="V14" s="45">
        <f>((U14*100)/T14)/100</f>
        <v>0</v>
      </c>
      <c r="W14" s="32">
        <v>1</v>
      </c>
      <c r="X14" s="47">
        <v>0</v>
      </c>
      <c r="Y14" s="45">
        <f>((X14*100)/W14)/100</f>
        <v>0</v>
      </c>
      <c r="Z14" s="32">
        <v>1</v>
      </c>
      <c r="AA14" s="44"/>
      <c r="AB14" s="45">
        <f>((AA14*100)/Z14)/100</f>
        <v>0</v>
      </c>
      <c r="AC14" s="46">
        <f>(P14+AB14+S14+V14+Y14)/5</f>
        <v>0</v>
      </c>
      <c r="AD14" s="46">
        <v>0.2</v>
      </c>
      <c r="AE14" s="46">
        <f>AC14*AD14</f>
        <v>0</v>
      </c>
      <c r="AF14" s="32">
        <v>3</v>
      </c>
      <c r="AG14" s="44">
        <v>3</v>
      </c>
      <c r="AH14" s="45">
        <f>((AG14*100)/AF14)/100</f>
        <v>1</v>
      </c>
      <c r="AI14" s="32">
        <v>4</v>
      </c>
      <c r="AJ14" s="44">
        <v>4</v>
      </c>
      <c r="AK14" s="45">
        <f>((AJ14*100)/AI14)/100</f>
        <v>1</v>
      </c>
      <c r="AL14" s="48">
        <v>1</v>
      </c>
      <c r="AM14" s="48">
        <v>1</v>
      </c>
      <c r="AN14" s="45">
        <f>((AM14*100)/AL14)/100</f>
        <v>1</v>
      </c>
      <c r="AO14" s="46">
        <f>(AK14+AH14+AN14)/3</f>
        <v>1</v>
      </c>
      <c r="AP14" s="46">
        <v>0.2</v>
      </c>
      <c r="AQ14" s="46">
        <f>AO14*AP14</f>
        <v>0.2</v>
      </c>
      <c r="AR14" s="32">
        <v>2</v>
      </c>
      <c r="AS14" s="44"/>
      <c r="AT14" s="45">
        <f>((AS14*100)/AR14)/100</f>
        <v>0</v>
      </c>
      <c r="AU14" s="32">
        <v>1</v>
      </c>
      <c r="AV14" s="44"/>
      <c r="AW14" s="45">
        <f>((AV14*100)/AU14)/100</f>
        <v>0</v>
      </c>
      <c r="AX14" s="46">
        <f>(AW14+AT14)/2</f>
        <v>0</v>
      </c>
      <c r="AY14" s="46">
        <v>0.15</v>
      </c>
      <c r="AZ14" s="46">
        <f>AX14*AY14</f>
        <v>0</v>
      </c>
      <c r="BA14" s="45">
        <f>(AX14+AO14+AC14+K14)/4</f>
        <v>0.25</v>
      </c>
      <c r="BB14" s="49">
        <f>(AZ14+AQ14+AE14+M14)*2</f>
        <v>0.4</v>
      </c>
    </row>
    <row r="15" spans="1:54">
      <c r="A15" s="31">
        <v>11</v>
      </c>
      <c r="B15" s="42" t="s">
        <v>73</v>
      </c>
      <c r="C15" s="43" t="s">
        <v>148</v>
      </c>
      <c r="D15" s="31">
        <v>1.5</v>
      </c>
      <c r="E15" s="32">
        <v>1</v>
      </c>
      <c r="F15" s="47">
        <v>0</v>
      </c>
      <c r="G15" s="45">
        <f>((F15*100)/E15)/100</f>
        <v>0</v>
      </c>
      <c r="H15" s="32">
        <v>1</v>
      </c>
      <c r="I15" s="47">
        <v>0</v>
      </c>
      <c r="J15" s="45">
        <f>((I15*100)/H15)/100</f>
        <v>0</v>
      </c>
      <c r="K15" s="46">
        <f>(G15+J15)/2</f>
        <v>0</v>
      </c>
      <c r="L15" s="46">
        <v>0.45</v>
      </c>
      <c r="M15" s="46">
        <f>K15*L15</f>
        <v>0</v>
      </c>
      <c r="N15" s="32">
        <v>2</v>
      </c>
      <c r="O15" s="44"/>
      <c r="P15" s="45">
        <f>((O15*100)/N15)/100</f>
        <v>0</v>
      </c>
      <c r="Q15" s="32">
        <v>1</v>
      </c>
      <c r="R15" s="47">
        <v>0</v>
      </c>
      <c r="S15" s="45">
        <f>((R15*100)/Q15)/100</f>
        <v>0</v>
      </c>
      <c r="T15" s="32">
        <v>1</v>
      </c>
      <c r="U15" s="44"/>
      <c r="V15" s="45">
        <f>((U15*100)/T15)/100</f>
        <v>0</v>
      </c>
      <c r="W15" s="32">
        <v>1</v>
      </c>
      <c r="X15" s="47">
        <v>0</v>
      </c>
      <c r="Y15" s="45">
        <f>((X15*100)/W15)/100</f>
        <v>0</v>
      </c>
      <c r="Z15" s="32">
        <v>1</v>
      </c>
      <c r="AA15" s="44"/>
      <c r="AB15" s="45">
        <f>((AA15*100)/Z15)/100</f>
        <v>0</v>
      </c>
      <c r="AC15" s="46">
        <f>(P15+AB15+S15+V15+Y15)/5</f>
        <v>0</v>
      </c>
      <c r="AD15" s="46">
        <v>0.2</v>
      </c>
      <c r="AE15" s="46">
        <f>AC15*AD15</f>
        <v>0</v>
      </c>
      <c r="AF15" s="32">
        <v>3</v>
      </c>
      <c r="AG15" s="44">
        <v>3</v>
      </c>
      <c r="AH15" s="45">
        <f>((AG15*100)/AF15)/100</f>
        <v>1</v>
      </c>
      <c r="AI15" s="32">
        <v>4</v>
      </c>
      <c r="AJ15" s="44">
        <v>4</v>
      </c>
      <c r="AK15" s="45">
        <f>((AJ15*100)/AI15)/100</f>
        <v>1</v>
      </c>
      <c r="AL15" s="48">
        <v>1</v>
      </c>
      <c r="AM15" s="48">
        <v>1</v>
      </c>
      <c r="AN15" s="45">
        <f>((AM15*100)/AL15)/100</f>
        <v>1</v>
      </c>
      <c r="AO15" s="46">
        <f>(AK15+AH15+AN15)/3</f>
        <v>1</v>
      </c>
      <c r="AP15" s="46">
        <v>0.2</v>
      </c>
      <c r="AQ15" s="46">
        <f>AO15*AP15</f>
        <v>0.2</v>
      </c>
      <c r="AR15" s="32">
        <v>2</v>
      </c>
      <c r="AS15" s="44"/>
      <c r="AT15" s="45">
        <f>((AS15*100)/AR15)/100</f>
        <v>0</v>
      </c>
      <c r="AU15" s="32">
        <v>1</v>
      </c>
      <c r="AV15" s="44"/>
      <c r="AW15" s="45">
        <f>((AV15*100)/AU15)/100</f>
        <v>0</v>
      </c>
      <c r="AX15" s="46">
        <f>(AW15+AT15)/2</f>
        <v>0</v>
      </c>
      <c r="AY15" s="46">
        <v>0.15</v>
      </c>
      <c r="AZ15" s="46">
        <f>AX15*AY15</f>
        <v>0</v>
      </c>
      <c r="BA15" s="45">
        <f>(AX15+AO15+AC15+K15)/4</f>
        <v>0.25</v>
      </c>
      <c r="BB15" s="49">
        <f>(AZ15+AQ15+AE15+M15)*2</f>
        <v>0.4</v>
      </c>
    </row>
    <row r="16" spans="1:54">
      <c r="A16" s="31">
        <v>12</v>
      </c>
      <c r="B16" s="42" t="s">
        <v>106</v>
      </c>
      <c r="C16" s="42" t="s">
        <v>112</v>
      </c>
      <c r="D16" s="31">
        <v>1.5</v>
      </c>
      <c r="E16" s="32">
        <v>1</v>
      </c>
      <c r="F16" s="32">
        <v>0</v>
      </c>
      <c r="G16" s="45">
        <f>((F16*100)/E16)/100</f>
        <v>0</v>
      </c>
      <c r="H16" s="32">
        <v>1</v>
      </c>
      <c r="I16" s="32">
        <v>0</v>
      </c>
      <c r="J16" s="45">
        <f>((I16*100)/H16)/100</f>
        <v>0</v>
      </c>
      <c r="K16" s="46">
        <f>(G16+J16)/2</f>
        <v>0</v>
      </c>
      <c r="L16" s="46">
        <v>0.45</v>
      </c>
      <c r="M16" s="46">
        <f>K16*L16</f>
        <v>0</v>
      </c>
      <c r="N16" s="32">
        <v>2</v>
      </c>
      <c r="O16" s="44"/>
      <c r="P16" s="45">
        <f>((O16*100)/N16)/100</f>
        <v>0</v>
      </c>
      <c r="Q16" s="32">
        <v>1</v>
      </c>
      <c r="R16" s="48">
        <v>0</v>
      </c>
      <c r="S16" s="45">
        <f>((R16*100)/Q16)/100</f>
        <v>0</v>
      </c>
      <c r="T16" s="32">
        <v>1</v>
      </c>
      <c r="U16" s="44"/>
      <c r="V16" s="45">
        <f>((U16*100)/T16)/100</f>
        <v>0</v>
      </c>
      <c r="W16" s="32">
        <v>1</v>
      </c>
      <c r="X16" s="45"/>
      <c r="Y16" s="45">
        <f>((X16*100)/W16)/100</f>
        <v>0</v>
      </c>
      <c r="Z16" s="32">
        <v>1</v>
      </c>
      <c r="AA16" s="44">
        <v>1</v>
      </c>
      <c r="AB16" s="45">
        <f>((AA16*100)/Z16)/100</f>
        <v>1</v>
      </c>
      <c r="AC16" s="46">
        <f>(P16+AB16+S16+V16+Y16)/5</f>
        <v>0.2</v>
      </c>
      <c r="AD16" s="46">
        <v>0.2</v>
      </c>
      <c r="AE16" s="46">
        <f>AC16*AD16</f>
        <v>4.0000000000000008E-2</v>
      </c>
      <c r="AF16" s="32">
        <v>3</v>
      </c>
      <c r="AG16" s="44">
        <v>3</v>
      </c>
      <c r="AH16" s="45">
        <f>((AG16*100)/AF16)/100</f>
        <v>1</v>
      </c>
      <c r="AI16" s="32">
        <v>4</v>
      </c>
      <c r="AJ16" s="44"/>
      <c r="AK16" s="45">
        <f>((AJ16*100)/AI16)/100</f>
        <v>0</v>
      </c>
      <c r="AL16" s="48">
        <v>1</v>
      </c>
      <c r="AM16" s="48">
        <v>0</v>
      </c>
      <c r="AN16" s="45">
        <f>((AM16*100)/AL16)/100</f>
        <v>0</v>
      </c>
      <c r="AO16" s="46">
        <f>(AK16+AH16+AN16)/3</f>
        <v>0.33333333333333331</v>
      </c>
      <c r="AP16" s="46">
        <v>0.2</v>
      </c>
      <c r="AQ16" s="46">
        <f>AO16*AP16</f>
        <v>6.6666666666666666E-2</v>
      </c>
      <c r="AR16" s="32">
        <v>2</v>
      </c>
      <c r="AS16" s="44">
        <v>2</v>
      </c>
      <c r="AT16" s="45">
        <f>((AS16*100)/AR16)/100</f>
        <v>1</v>
      </c>
      <c r="AU16" s="32">
        <v>1</v>
      </c>
      <c r="AV16" s="44"/>
      <c r="AW16" s="45">
        <f>((AV16*100)/AU16)/100</f>
        <v>0</v>
      </c>
      <c r="AX16" s="46">
        <f>(AW16+AT16)/2</f>
        <v>0.5</v>
      </c>
      <c r="AY16" s="46">
        <v>0.15</v>
      </c>
      <c r="AZ16" s="46">
        <f>AX16*AY16</f>
        <v>7.4999999999999997E-2</v>
      </c>
      <c r="BA16" s="45">
        <f>(AX16+AO16+AC16+K16)/4</f>
        <v>0.2583333333333333</v>
      </c>
      <c r="BB16" s="49">
        <f>(AZ16+AQ16+AE16+M16)*2</f>
        <v>0.36333333333333334</v>
      </c>
    </row>
    <row r="17" spans="1:54">
      <c r="A17" s="31">
        <v>13</v>
      </c>
      <c r="B17" s="42" t="s">
        <v>90</v>
      </c>
      <c r="C17" s="43" t="s">
        <v>121</v>
      </c>
      <c r="D17" s="31">
        <v>1</v>
      </c>
      <c r="E17" s="32">
        <v>1</v>
      </c>
      <c r="F17" s="32">
        <v>0</v>
      </c>
      <c r="G17" s="45">
        <f>((F17*100)/E17)/100</f>
        <v>0</v>
      </c>
      <c r="H17" s="32">
        <v>1</v>
      </c>
      <c r="I17" s="32">
        <v>0</v>
      </c>
      <c r="J17" s="45">
        <f>((I17*100)/H17)/100</f>
        <v>0</v>
      </c>
      <c r="K17" s="45">
        <f>(G17+J17)/2</f>
        <v>0</v>
      </c>
      <c r="L17" s="45">
        <v>0.45</v>
      </c>
      <c r="M17" s="45">
        <f>K17*L17</f>
        <v>0</v>
      </c>
      <c r="N17" s="32">
        <v>2</v>
      </c>
      <c r="O17" s="31">
        <v>1</v>
      </c>
      <c r="P17" s="45">
        <f>((O17*100)/N17)/100</f>
        <v>0.5</v>
      </c>
      <c r="Q17" s="32">
        <v>1</v>
      </c>
      <c r="R17" s="32">
        <v>0</v>
      </c>
      <c r="S17" s="45">
        <f>((R17*100)/Q17)/100</f>
        <v>0</v>
      </c>
      <c r="T17" s="32">
        <v>1</v>
      </c>
      <c r="U17" s="31">
        <v>0</v>
      </c>
      <c r="V17" s="45">
        <f>((U17*100)/T17)/100</f>
        <v>0</v>
      </c>
      <c r="W17" s="32">
        <v>1</v>
      </c>
      <c r="X17" s="32">
        <v>0</v>
      </c>
      <c r="Y17" s="45">
        <f>((X17*100)/W17)/100</f>
        <v>0</v>
      </c>
      <c r="Z17" s="32">
        <v>1</v>
      </c>
      <c r="AA17" s="31">
        <v>0</v>
      </c>
      <c r="AB17" s="45">
        <f>((AA17*100)/Z17)/100</f>
        <v>0</v>
      </c>
      <c r="AC17" s="45">
        <f>(P17+AB17+S17+V17+Y17)/5</f>
        <v>0.1</v>
      </c>
      <c r="AD17" s="45">
        <v>0.2</v>
      </c>
      <c r="AE17" s="45">
        <f>AC17*AD17</f>
        <v>2.0000000000000004E-2</v>
      </c>
      <c r="AF17" s="32">
        <v>3</v>
      </c>
      <c r="AG17" s="31">
        <v>4</v>
      </c>
      <c r="AH17" s="45">
        <f>((AG17*100)/AF17)/100</f>
        <v>1.3333333333333335</v>
      </c>
      <c r="AI17" s="32">
        <v>4</v>
      </c>
      <c r="AJ17" s="31">
        <v>2</v>
      </c>
      <c r="AK17" s="45">
        <f>((AJ17*100)/AI17)/100</f>
        <v>0.5</v>
      </c>
      <c r="AL17" s="48">
        <v>1</v>
      </c>
      <c r="AM17" s="48">
        <v>0</v>
      </c>
      <c r="AN17" s="45">
        <f>((AM17*100)/AL17)/100</f>
        <v>0</v>
      </c>
      <c r="AO17" s="45">
        <f>(AK17+AH17+AN17)/3</f>
        <v>0.61111111111111116</v>
      </c>
      <c r="AP17" s="45">
        <v>0.2</v>
      </c>
      <c r="AQ17" s="45">
        <f>AO17*AP17</f>
        <v>0.12222222222222223</v>
      </c>
      <c r="AR17" s="32">
        <v>2</v>
      </c>
      <c r="AS17" s="31">
        <v>1</v>
      </c>
      <c r="AT17" s="45">
        <f>((AS17*100)/AR17)/100</f>
        <v>0.5</v>
      </c>
      <c r="AU17" s="32">
        <v>1</v>
      </c>
      <c r="AV17" s="31">
        <v>0</v>
      </c>
      <c r="AW17" s="45">
        <f>((AV17*100)/AU17)/100</f>
        <v>0</v>
      </c>
      <c r="AX17" s="45">
        <f>(AW17+AT17)/2</f>
        <v>0.25</v>
      </c>
      <c r="AY17" s="45">
        <v>0.15</v>
      </c>
      <c r="AZ17" s="45">
        <f>AX17*AY17</f>
        <v>3.7499999999999999E-2</v>
      </c>
      <c r="BA17" s="45">
        <f>(AX17+AO17+AC17+K17)/4</f>
        <v>0.24027777777777778</v>
      </c>
      <c r="BB17" s="49">
        <f>(AZ17+AQ17+AE17+M17)*2</f>
        <v>0.35944444444444446</v>
      </c>
    </row>
    <row r="18" spans="1:54">
      <c r="A18" s="31">
        <v>14</v>
      </c>
      <c r="B18" s="42" t="s">
        <v>51</v>
      </c>
      <c r="C18" s="43" t="s">
        <v>127</v>
      </c>
      <c r="D18" s="31">
        <v>1.5</v>
      </c>
      <c r="E18" s="32">
        <v>1</v>
      </c>
      <c r="F18" s="47">
        <v>0</v>
      </c>
      <c r="G18" s="45">
        <f>((F18*100)/E18)/100</f>
        <v>0</v>
      </c>
      <c r="H18" s="32">
        <v>1</v>
      </c>
      <c r="I18" s="47">
        <v>0</v>
      </c>
      <c r="J18" s="45">
        <f>((I18*100)/H18)/100</f>
        <v>0</v>
      </c>
      <c r="K18" s="46">
        <f>(G18+J18)/2</f>
        <v>0</v>
      </c>
      <c r="L18" s="46">
        <v>0.45</v>
      </c>
      <c r="M18" s="46">
        <f>K18*L18</f>
        <v>0</v>
      </c>
      <c r="N18" s="32">
        <v>2</v>
      </c>
      <c r="O18" s="44"/>
      <c r="P18" s="45">
        <f>((O18*100)/N18)/100</f>
        <v>0</v>
      </c>
      <c r="Q18" s="32">
        <v>1</v>
      </c>
      <c r="R18" s="47">
        <v>0</v>
      </c>
      <c r="S18" s="45">
        <f>((R18*100)/Q18)/100</f>
        <v>0</v>
      </c>
      <c r="T18" s="32">
        <v>1</v>
      </c>
      <c r="U18" s="44"/>
      <c r="V18" s="45">
        <f>((U18*100)/T18)/100</f>
        <v>0</v>
      </c>
      <c r="W18" s="32">
        <v>1</v>
      </c>
      <c r="X18" s="47">
        <v>0</v>
      </c>
      <c r="Y18" s="45">
        <f>((X18*100)/W18)/100</f>
        <v>0</v>
      </c>
      <c r="Z18" s="32">
        <v>1</v>
      </c>
      <c r="AA18" s="44">
        <v>1</v>
      </c>
      <c r="AB18" s="45">
        <f>((AA18*100)/Z18)/100</f>
        <v>1</v>
      </c>
      <c r="AC18" s="46">
        <f>(P18+AB18+S18+V18+Y18)/5</f>
        <v>0.2</v>
      </c>
      <c r="AD18" s="46">
        <v>0.2</v>
      </c>
      <c r="AE18" s="46">
        <f>AC18*AD18</f>
        <v>4.0000000000000008E-2</v>
      </c>
      <c r="AF18" s="32">
        <v>3</v>
      </c>
      <c r="AG18" s="44">
        <v>4</v>
      </c>
      <c r="AH18" s="45">
        <f>((AG18*100)/AF18)/100</f>
        <v>1.3333333333333335</v>
      </c>
      <c r="AI18" s="32">
        <v>4</v>
      </c>
      <c r="AJ18" s="44">
        <v>3</v>
      </c>
      <c r="AK18" s="45">
        <f>((AJ18*100)/AI18)/100</f>
        <v>0.75</v>
      </c>
      <c r="AL18" s="48">
        <v>1</v>
      </c>
      <c r="AM18" s="50">
        <v>0</v>
      </c>
      <c r="AN18" s="45">
        <f>((AM18*100)/AL18)/100</f>
        <v>0</v>
      </c>
      <c r="AO18" s="46">
        <f>(AK18+AH18+AN18)/3</f>
        <v>0.69444444444444453</v>
      </c>
      <c r="AP18" s="46">
        <v>0.2</v>
      </c>
      <c r="AQ18" s="46">
        <f>AO18*AP18</f>
        <v>0.13888888888888892</v>
      </c>
      <c r="AR18" s="32">
        <v>2</v>
      </c>
      <c r="AS18" s="44"/>
      <c r="AT18" s="45">
        <f>((AS18*100)/AR18)/100</f>
        <v>0</v>
      </c>
      <c r="AU18" s="32">
        <v>1</v>
      </c>
      <c r="AV18" s="44"/>
      <c r="AW18" s="45">
        <f>((AV18*100)/AU18)/100</f>
        <v>0</v>
      </c>
      <c r="AX18" s="46">
        <f>(AW18+AT18)/2</f>
        <v>0</v>
      </c>
      <c r="AY18" s="46">
        <v>0.15</v>
      </c>
      <c r="AZ18" s="46">
        <f>AX18*AY18</f>
        <v>0</v>
      </c>
      <c r="BA18" s="45">
        <f>(AX18+AO18+AC18+K18)/4</f>
        <v>0.22361111111111115</v>
      </c>
      <c r="BB18" s="49">
        <f>(AZ18+AQ18+AE18+M18)*2</f>
        <v>0.35777777777777786</v>
      </c>
    </row>
    <row r="19" spans="1:54">
      <c r="A19" s="31">
        <v>15</v>
      </c>
      <c r="B19" s="51" t="s">
        <v>69</v>
      </c>
      <c r="C19" s="43" t="s">
        <v>148</v>
      </c>
      <c r="D19" s="44">
        <v>1.25</v>
      </c>
      <c r="E19" s="32">
        <v>1</v>
      </c>
      <c r="F19" s="47">
        <v>0</v>
      </c>
      <c r="G19" s="45">
        <f>((F19*100)/E19)/100</f>
        <v>0</v>
      </c>
      <c r="H19" s="32">
        <v>1</v>
      </c>
      <c r="I19" s="47">
        <v>0</v>
      </c>
      <c r="J19" s="45">
        <f>((I19*100)/H19)/100</f>
        <v>0</v>
      </c>
      <c r="K19" s="46">
        <f>(G19+J19)/2</f>
        <v>0</v>
      </c>
      <c r="L19" s="46">
        <v>0.45</v>
      </c>
      <c r="M19" s="46">
        <f>K19*L19</f>
        <v>0</v>
      </c>
      <c r="N19" s="32">
        <v>2</v>
      </c>
      <c r="O19" s="44"/>
      <c r="P19" s="45">
        <f>((O19*100)/N19)/100</f>
        <v>0</v>
      </c>
      <c r="Q19" s="32">
        <v>1</v>
      </c>
      <c r="R19" s="47">
        <v>0</v>
      </c>
      <c r="S19" s="45">
        <f>((R19*100)/Q19)/100</f>
        <v>0</v>
      </c>
      <c r="T19" s="32">
        <v>1</v>
      </c>
      <c r="U19" s="44"/>
      <c r="V19" s="45">
        <f>((U19*100)/T19)/100</f>
        <v>0</v>
      </c>
      <c r="W19" s="32">
        <v>1</v>
      </c>
      <c r="X19" s="47">
        <v>0</v>
      </c>
      <c r="Y19" s="45">
        <f>((X19*100)/W19)/100</f>
        <v>0</v>
      </c>
      <c r="Z19" s="32">
        <v>1</v>
      </c>
      <c r="AA19" s="44"/>
      <c r="AB19" s="45">
        <f>((AA19*100)/Z19)/100</f>
        <v>0</v>
      </c>
      <c r="AC19" s="46">
        <f>(P19+AB19+S19+V19+Y19)/5</f>
        <v>0</v>
      </c>
      <c r="AD19" s="46">
        <v>0.2</v>
      </c>
      <c r="AE19" s="46">
        <f>AC19*AD19</f>
        <v>0</v>
      </c>
      <c r="AF19" s="32">
        <v>3</v>
      </c>
      <c r="AG19" s="44">
        <v>2</v>
      </c>
      <c r="AH19" s="45">
        <f>((AG19*100)/AF19)/100</f>
        <v>0.66666666666666674</v>
      </c>
      <c r="AI19" s="32">
        <v>4</v>
      </c>
      <c r="AJ19" s="44">
        <v>4</v>
      </c>
      <c r="AK19" s="45">
        <f>((AJ19*100)/AI19)/100</f>
        <v>1</v>
      </c>
      <c r="AL19" s="48">
        <v>1</v>
      </c>
      <c r="AM19" s="50">
        <v>1</v>
      </c>
      <c r="AN19" s="45">
        <f>((AM19*100)/AL19)/100</f>
        <v>1</v>
      </c>
      <c r="AO19" s="46">
        <f>(AK19+AH19+AN19)/3</f>
        <v>0.88888888888888895</v>
      </c>
      <c r="AP19" s="46">
        <v>0.2</v>
      </c>
      <c r="AQ19" s="46">
        <f>AO19*AP19</f>
        <v>0.17777777777777781</v>
      </c>
      <c r="AR19" s="32">
        <v>2</v>
      </c>
      <c r="AS19" s="44"/>
      <c r="AT19" s="45">
        <f>((AS19*100)/AR19)/100</f>
        <v>0</v>
      </c>
      <c r="AU19" s="32">
        <v>1</v>
      </c>
      <c r="AV19" s="44"/>
      <c r="AW19" s="45">
        <f>((AV19*100)/AU19)/100</f>
        <v>0</v>
      </c>
      <c r="AX19" s="46">
        <f>(AW19+AT19)/2</f>
        <v>0</v>
      </c>
      <c r="AY19" s="46">
        <v>0.15</v>
      </c>
      <c r="AZ19" s="46">
        <f>AX19*AY19</f>
        <v>0</v>
      </c>
      <c r="BA19" s="45">
        <f>(AX19+AO19+AC19+K19)/4</f>
        <v>0.22222222222222224</v>
      </c>
      <c r="BB19" s="49">
        <f>(AZ19+AQ19+AE19+M19)*2</f>
        <v>0.35555555555555562</v>
      </c>
    </row>
    <row r="20" spans="1:54">
      <c r="A20" s="31">
        <v>16</v>
      </c>
      <c r="B20" s="42" t="s">
        <v>128</v>
      </c>
      <c r="C20" s="43" t="s">
        <v>129</v>
      </c>
      <c r="D20" s="31">
        <v>1</v>
      </c>
      <c r="E20" s="32">
        <v>1</v>
      </c>
      <c r="F20" s="47">
        <v>0</v>
      </c>
      <c r="G20" s="45">
        <f>((F20*100)/E20)/100</f>
        <v>0</v>
      </c>
      <c r="H20" s="32">
        <v>1</v>
      </c>
      <c r="I20" s="47">
        <v>0</v>
      </c>
      <c r="J20" s="45">
        <f>((I20*100)/H20)/100</f>
        <v>0</v>
      </c>
      <c r="K20" s="46">
        <f>(G20+J20)/2</f>
        <v>0</v>
      </c>
      <c r="L20" s="46">
        <v>0.45</v>
      </c>
      <c r="M20" s="46">
        <f>K20*L20</f>
        <v>0</v>
      </c>
      <c r="N20" s="32">
        <v>2</v>
      </c>
      <c r="O20" s="44"/>
      <c r="P20" s="45">
        <f>((O20*100)/N20)/100</f>
        <v>0</v>
      </c>
      <c r="Q20" s="32">
        <v>1</v>
      </c>
      <c r="R20" s="47">
        <v>0</v>
      </c>
      <c r="S20" s="45">
        <f>((R20*100)/Q20)/100</f>
        <v>0</v>
      </c>
      <c r="T20" s="32">
        <v>1</v>
      </c>
      <c r="U20" s="44">
        <v>1</v>
      </c>
      <c r="V20" s="45">
        <f>((U20*100)/T20)/100</f>
        <v>1</v>
      </c>
      <c r="W20" s="32">
        <v>1</v>
      </c>
      <c r="X20" s="47">
        <v>0</v>
      </c>
      <c r="Y20" s="45">
        <f>((X20*100)/W20)/100</f>
        <v>0</v>
      </c>
      <c r="Z20" s="32">
        <v>1</v>
      </c>
      <c r="AA20" s="44"/>
      <c r="AB20" s="45">
        <f>((AA20*100)/Z20)/100</f>
        <v>0</v>
      </c>
      <c r="AC20" s="46">
        <f>(P20+AB20+S20+V20+Y20)/5</f>
        <v>0.2</v>
      </c>
      <c r="AD20" s="46">
        <v>0.2</v>
      </c>
      <c r="AE20" s="46">
        <f>AC20*AD20</f>
        <v>4.0000000000000008E-2</v>
      </c>
      <c r="AF20" s="32">
        <v>3</v>
      </c>
      <c r="AG20" s="44">
        <v>3</v>
      </c>
      <c r="AH20" s="45">
        <f>((AG20*100)/AF20)/100</f>
        <v>1</v>
      </c>
      <c r="AI20" s="32">
        <v>4</v>
      </c>
      <c r="AJ20" s="44">
        <v>3</v>
      </c>
      <c r="AK20" s="45">
        <f>((AJ20*100)/AI20)/100</f>
        <v>0.75</v>
      </c>
      <c r="AL20" s="48">
        <v>1</v>
      </c>
      <c r="AM20" s="48">
        <v>0</v>
      </c>
      <c r="AN20" s="45">
        <f>((AM20*100)/AL20)/100</f>
        <v>0</v>
      </c>
      <c r="AO20" s="46">
        <f>(AK20+AH20+AN20)/3</f>
        <v>0.58333333333333337</v>
      </c>
      <c r="AP20" s="46">
        <v>0.2</v>
      </c>
      <c r="AQ20" s="46">
        <f>AO20*AP20</f>
        <v>0.11666666666666668</v>
      </c>
      <c r="AR20" s="32">
        <v>2</v>
      </c>
      <c r="AS20" s="44"/>
      <c r="AT20" s="45">
        <f>((AS20*100)/AR20)/100</f>
        <v>0</v>
      </c>
      <c r="AU20" s="32">
        <v>1</v>
      </c>
      <c r="AV20" s="44"/>
      <c r="AW20" s="45">
        <f>((AV20*100)/AU20)/100</f>
        <v>0</v>
      </c>
      <c r="AX20" s="46">
        <f>(AW20+AT20)/2</f>
        <v>0</v>
      </c>
      <c r="AY20" s="46">
        <v>0.15</v>
      </c>
      <c r="AZ20" s="46">
        <f>AX20*AY20</f>
        <v>0</v>
      </c>
      <c r="BA20" s="45">
        <f>(AX20+AO20+AC20+K20)/4</f>
        <v>0.19583333333333336</v>
      </c>
      <c r="BB20" s="49">
        <f>(AZ20+AQ20+AE20+M20)*2</f>
        <v>0.31333333333333335</v>
      </c>
    </row>
    <row r="21" spans="1:54">
      <c r="A21" s="31">
        <v>17</v>
      </c>
      <c r="B21" s="51" t="s">
        <v>65</v>
      </c>
      <c r="C21" s="43" t="s">
        <v>148</v>
      </c>
      <c r="D21" s="44">
        <v>1.5</v>
      </c>
      <c r="E21" s="32">
        <v>1</v>
      </c>
      <c r="F21" s="47">
        <v>0</v>
      </c>
      <c r="G21" s="45">
        <f>((F21*100)/E21)/100</f>
        <v>0</v>
      </c>
      <c r="H21" s="32">
        <v>1</v>
      </c>
      <c r="I21" s="47">
        <v>0</v>
      </c>
      <c r="J21" s="45">
        <f>((I21*100)/H21)/100</f>
        <v>0</v>
      </c>
      <c r="K21" s="46">
        <f>(G21+J21)/2</f>
        <v>0</v>
      </c>
      <c r="L21" s="46">
        <v>0.45</v>
      </c>
      <c r="M21" s="46">
        <f>K21*L21</f>
        <v>0</v>
      </c>
      <c r="N21" s="32">
        <v>2</v>
      </c>
      <c r="O21" s="44"/>
      <c r="P21" s="45">
        <f>((O21*100)/N21)/100</f>
        <v>0</v>
      </c>
      <c r="Q21" s="32">
        <v>1</v>
      </c>
      <c r="R21" s="47">
        <v>0</v>
      </c>
      <c r="S21" s="45">
        <f>((R21*100)/Q21)/100</f>
        <v>0</v>
      </c>
      <c r="T21" s="32">
        <v>1</v>
      </c>
      <c r="U21" s="44"/>
      <c r="V21" s="45">
        <f>((U21*100)/T21)/100</f>
        <v>0</v>
      </c>
      <c r="W21" s="32">
        <v>1</v>
      </c>
      <c r="X21" s="47">
        <v>0</v>
      </c>
      <c r="Y21" s="45">
        <f>((X21*100)/W21)/100</f>
        <v>0</v>
      </c>
      <c r="Z21" s="32">
        <v>1</v>
      </c>
      <c r="AA21" s="44"/>
      <c r="AB21" s="45">
        <f>((AA21*100)/Z21)/100</f>
        <v>0</v>
      </c>
      <c r="AC21" s="46">
        <f>(P21+AB21+S21+V21+Y21)/5</f>
        <v>0</v>
      </c>
      <c r="AD21" s="46">
        <v>0.2</v>
      </c>
      <c r="AE21" s="46">
        <f>AC21*AD21</f>
        <v>0</v>
      </c>
      <c r="AF21" s="32">
        <v>3</v>
      </c>
      <c r="AG21" s="44">
        <v>4</v>
      </c>
      <c r="AH21" s="45">
        <f>((AG21*100)/AF21)/100</f>
        <v>1.3333333333333335</v>
      </c>
      <c r="AI21" s="32">
        <v>4</v>
      </c>
      <c r="AJ21" s="44">
        <v>4</v>
      </c>
      <c r="AK21" s="45">
        <f>((AJ21*100)/AI21)/100</f>
        <v>1</v>
      </c>
      <c r="AL21" s="48">
        <v>1</v>
      </c>
      <c r="AM21" s="50">
        <v>0</v>
      </c>
      <c r="AN21" s="45">
        <f>((AM21*100)/AL21)/100</f>
        <v>0</v>
      </c>
      <c r="AO21" s="46">
        <f>(AK21+AH21+AN21)/3</f>
        <v>0.77777777777777779</v>
      </c>
      <c r="AP21" s="46">
        <v>0.2</v>
      </c>
      <c r="AQ21" s="46">
        <f>AO21*AP21</f>
        <v>0.15555555555555556</v>
      </c>
      <c r="AR21" s="32">
        <v>2</v>
      </c>
      <c r="AS21" s="44"/>
      <c r="AT21" s="45">
        <f>((AS21*100)/AR21)/100</f>
        <v>0</v>
      </c>
      <c r="AU21" s="32">
        <v>1</v>
      </c>
      <c r="AV21" s="44"/>
      <c r="AW21" s="45">
        <f>((AV21*100)/AU21)/100</f>
        <v>0</v>
      </c>
      <c r="AX21" s="46">
        <f>(AW21+AT21)/2</f>
        <v>0</v>
      </c>
      <c r="AY21" s="46">
        <v>0.15</v>
      </c>
      <c r="AZ21" s="46">
        <f>AX21*AY21</f>
        <v>0</v>
      </c>
      <c r="BA21" s="45">
        <f>(AX21+AO21+AC21+K21)/4</f>
        <v>0.19444444444444445</v>
      </c>
      <c r="BB21" s="49">
        <f>(AZ21+AQ21+AE21+M21)*2</f>
        <v>0.31111111111111112</v>
      </c>
    </row>
    <row r="22" spans="1:54">
      <c r="A22" s="31">
        <v>18</v>
      </c>
      <c r="B22" s="51" t="s">
        <v>151</v>
      </c>
      <c r="C22" s="43" t="s">
        <v>148</v>
      </c>
      <c r="D22" s="44">
        <v>1</v>
      </c>
      <c r="E22" s="32">
        <v>1</v>
      </c>
      <c r="F22" s="47">
        <v>0</v>
      </c>
      <c r="G22" s="45">
        <f>((F22*100)/E22)/100</f>
        <v>0</v>
      </c>
      <c r="H22" s="32">
        <v>1</v>
      </c>
      <c r="I22" s="47">
        <v>0</v>
      </c>
      <c r="J22" s="45">
        <f>((I22*100)/H22)/100</f>
        <v>0</v>
      </c>
      <c r="K22" s="46">
        <f>(G22+J22)/2</f>
        <v>0</v>
      </c>
      <c r="L22" s="46">
        <v>0.45</v>
      </c>
      <c r="M22" s="46">
        <f>K22*L22</f>
        <v>0</v>
      </c>
      <c r="N22" s="32">
        <v>2</v>
      </c>
      <c r="O22" s="44"/>
      <c r="P22" s="45">
        <f>((O22*100)/N22)/100</f>
        <v>0</v>
      </c>
      <c r="Q22" s="32">
        <v>1</v>
      </c>
      <c r="R22" s="47">
        <v>0</v>
      </c>
      <c r="S22" s="45">
        <f>((R22*100)/Q22)/100</f>
        <v>0</v>
      </c>
      <c r="T22" s="32">
        <v>1</v>
      </c>
      <c r="U22" s="44"/>
      <c r="V22" s="45">
        <f>((U22*100)/T22)/100</f>
        <v>0</v>
      </c>
      <c r="W22" s="32">
        <v>1</v>
      </c>
      <c r="X22" s="47">
        <v>0</v>
      </c>
      <c r="Y22" s="45">
        <f>((X22*100)/W22)/100</f>
        <v>0</v>
      </c>
      <c r="Z22" s="32">
        <v>1</v>
      </c>
      <c r="AA22" s="44"/>
      <c r="AB22" s="45">
        <f>((AA22*100)/Z22)/100</f>
        <v>0</v>
      </c>
      <c r="AC22" s="46">
        <f>(P22+AB22+S22+V22+Y22)/5</f>
        <v>0</v>
      </c>
      <c r="AD22" s="46">
        <v>0.2</v>
      </c>
      <c r="AE22" s="46">
        <f>AC22*AD22</f>
        <v>0</v>
      </c>
      <c r="AF22" s="32">
        <v>3</v>
      </c>
      <c r="AG22" s="44">
        <v>4</v>
      </c>
      <c r="AH22" s="45">
        <f>((AG22*100)/AF22)/100</f>
        <v>1.3333333333333335</v>
      </c>
      <c r="AI22" s="32">
        <v>4</v>
      </c>
      <c r="AJ22" s="44">
        <v>4</v>
      </c>
      <c r="AK22" s="45">
        <f>((AJ22*100)/AI22)/100</f>
        <v>1</v>
      </c>
      <c r="AL22" s="48">
        <v>1</v>
      </c>
      <c r="AM22" s="50">
        <v>0</v>
      </c>
      <c r="AN22" s="45">
        <f>((AM22*100)/AL22)/100</f>
        <v>0</v>
      </c>
      <c r="AO22" s="46">
        <f>(AK22+AH22+AN22)/3</f>
        <v>0.77777777777777779</v>
      </c>
      <c r="AP22" s="46">
        <v>0.2</v>
      </c>
      <c r="AQ22" s="46">
        <f>AO22*AP22</f>
        <v>0.15555555555555556</v>
      </c>
      <c r="AR22" s="32">
        <v>2</v>
      </c>
      <c r="AS22" s="44"/>
      <c r="AT22" s="45">
        <f>((AS22*100)/AR22)/100</f>
        <v>0</v>
      </c>
      <c r="AU22" s="32">
        <v>1</v>
      </c>
      <c r="AV22" s="44"/>
      <c r="AW22" s="45">
        <f>((AV22*100)/AU22)/100</f>
        <v>0</v>
      </c>
      <c r="AX22" s="46">
        <f>(AW22+AT22)/2</f>
        <v>0</v>
      </c>
      <c r="AY22" s="46">
        <v>0.15</v>
      </c>
      <c r="AZ22" s="46">
        <f>AX22*AY22</f>
        <v>0</v>
      </c>
      <c r="BA22" s="45">
        <f>(AX22+AO22+AC22+K22)/4</f>
        <v>0.19444444444444445</v>
      </c>
      <c r="BB22" s="49">
        <f>(AZ22+AQ22+AE22+M22)*2</f>
        <v>0.31111111111111112</v>
      </c>
    </row>
    <row r="23" spans="1:54">
      <c r="A23" s="31">
        <v>19</v>
      </c>
      <c r="B23" s="42" t="s">
        <v>133</v>
      </c>
      <c r="C23" s="43" t="s">
        <v>129</v>
      </c>
      <c r="D23" s="31">
        <v>1</v>
      </c>
      <c r="E23" s="32">
        <v>1</v>
      </c>
      <c r="F23" s="47">
        <v>0</v>
      </c>
      <c r="G23" s="45">
        <f>((F23*100)/E23)/100</f>
        <v>0</v>
      </c>
      <c r="H23" s="32">
        <v>1</v>
      </c>
      <c r="I23" s="47">
        <v>0</v>
      </c>
      <c r="J23" s="45">
        <f>((I23*100)/H23)/100</f>
        <v>0</v>
      </c>
      <c r="K23" s="46">
        <f>(G23+J23)/2</f>
        <v>0</v>
      </c>
      <c r="L23" s="46">
        <v>0.45</v>
      </c>
      <c r="M23" s="46">
        <f>K23*L23</f>
        <v>0</v>
      </c>
      <c r="N23" s="32">
        <v>2</v>
      </c>
      <c r="O23" s="44"/>
      <c r="P23" s="45">
        <f>((O23*100)/N23)/100</f>
        <v>0</v>
      </c>
      <c r="Q23" s="32">
        <v>1</v>
      </c>
      <c r="R23" s="47">
        <v>0</v>
      </c>
      <c r="S23" s="45">
        <f>((R23*100)/Q23)/100</f>
        <v>0</v>
      </c>
      <c r="T23" s="32">
        <v>1</v>
      </c>
      <c r="U23" s="44"/>
      <c r="V23" s="45">
        <f>((U23*100)/T23)/100</f>
        <v>0</v>
      </c>
      <c r="W23" s="32">
        <v>1</v>
      </c>
      <c r="X23" s="47">
        <v>0</v>
      </c>
      <c r="Y23" s="45">
        <f>((X23*100)/W23)/100</f>
        <v>0</v>
      </c>
      <c r="Z23" s="32">
        <v>1</v>
      </c>
      <c r="AA23" s="44"/>
      <c r="AB23" s="45">
        <f>((AA23*100)/Z23)/100</f>
        <v>0</v>
      </c>
      <c r="AC23" s="46">
        <f>(P23+AB23+S23+V23+Y23)/5</f>
        <v>0</v>
      </c>
      <c r="AD23" s="46">
        <v>0.2</v>
      </c>
      <c r="AE23" s="46">
        <f>AC23*AD23</f>
        <v>0</v>
      </c>
      <c r="AF23" s="32">
        <v>3</v>
      </c>
      <c r="AG23" s="44">
        <v>4</v>
      </c>
      <c r="AH23" s="45">
        <f>((AG23*100)/AF23)/100</f>
        <v>1.3333333333333335</v>
      </c>
      <c r="AI23" s="32">
        <v>4</v>
      </c>
      <c r="AJ23" s="44">
        <v>3</v>
      </c>
      <c r="AK23" s="45">
        <f>((AJ23*100)/AI23)/100</f>
        <v>0.75</v>
      </c>
      <c r="AL23" s="48">
        <v>1</v>
      </c>
      <c r="AM23" s="32">
        <v>0</v>
      </c>
      <c r="AN23" s="45">
        <f>((AM23*100)/AL23)/100</f>
        <v>0</v>
      </c>
      <c r="AO23" s="46">
        <f>(AK23+AH23+AN23)/3</f>
        <v>0.69444444444444453</v>
      </c>
      <c r="AP23" s="46">
        <v>0.2</v>
      </c>
      <c r="AQ23" s="46">
        <f>AO23*AP23</f>
        <v>0.13888888888888892</v>
      </c>
      <c r="AR23" s="32">
        <v>2</v>
      </c>
      <c r="AS23" s="44"/>
      <c r="AT23" s="45">
        <f>((AS23*100)/AR23)/100</f>
        <v>0</v>
      </c>
      <c r="AU23" s="32">
        <v>1</v>
      </c>
      <c r="AV23" s="44"/>
      <c r="AW23" s="45">
        <f>((AV23*100)/AU23)/100</f>
        <v>0</v>
      </c>
      <c r="AX23" s="46">
        <f>(AW23+AT23)/2</f>
        <v>0</v>
      </c>
      <c r="AY23" s="46">
        <v>0.15</v>
      </c>
      <c r="AZ23" s="46">
        <f>AX23*AY23</f>
        <v>0</v>
      </c>
      <c r="BA23" s="45">
        <f>(AX23+AO23+AC23+K23)/4</f>
        <v>0.17361111111111113</v>
      </c>
      <c r="BB23" s="49">
        <f>(AZ23+AQ23+AE23+M23)*2</f>
        <v>0.27777777777777785</v>
      </c>
    </row>
    <row r="24" spans="1:54">
      <c r="A24" s="31">
        <v>20</v>
      </c>
      <c r="B24" s="42" t="s">
        <v>70</v>
      </c>
      <c r="C24" s="43" t="s">
        <v>148</v>
      </c>
      <c r="D24" s="31">
        <v>1</v>
      </c>
      <c r="E24" s="32">
        <v>1</v>
      </c>
      <c r="F24" s="47">
        <v>0</v>
      </c>
      <c r="G24" s="45">
        <f>((F24*100)/E24)/100</f>
        <v>0</v>
      </c>
      <c r="H24" s="32">
        <v>1</v>
      </c>
      <c r="I24" s="47">
        <v>0</v>
      </c>
      <c r="J24" s="45">
        <f>((I24*100)/H24)/100</f>
        <v>0</v>
      </c>
      <c r="K24" s="46">
        <f>(G24+J24)/2</f>
        <v>0</v>
      </c>
      <c r="L24" s="46">
        <v>0.45</v>
      </c>
      <c r="M24" s="46">
        <f>K24*L24</f>
        <v>0</v>
      </c>
      <c r="N24" s="32">
        <v>2</v>
      </c>
      <c r="O24" s="44"/>
      <c r="P24" s="45">
        <f>((O24*100)/N24)/100</f>
        <v>0</v>
      </c>
      <c r="Q24" s="32">
        <v>1</v>
      </c>
      <c r="R24" s="47">
        <v>0</v>
      </c>
      <c r="S24" s="45">
        <f>((R24*100)/Q24)/100</f>
        <v>0</v>
      </c>
      <c r="T24" s="32">
        <v>1</v>
      </c>
      <c r="U24" s="44"/>
      <c r="V24" s="45">
        <f>((U24*100)/T24)/100</f>
        <v>0</v>
      </c>
      <c r="W24" s="32">
        <v>1</v>
      </c>
      <c r="X24" s="47">
        <v>0</v>
      </c>
      <c r="Y24" s="45">
        <f>((X24*100)/W24)/100</f>
        <v>0</v>
      </c>
      <c r="Z24" s="32">
        <v>1</v>
      </c>
      <c r="AA24" s="44"/>
      <c r="AB24" s="45">
        <f>((AA24*100)/Z24)/100</f>
        <v>0</v>
      </c>
      <c r="AC24" s="46">
        <f>(P24+AB24+S24+V24+Y24)/5</f>
        <v>0</v>
      </c>
      <c r="AD24" s="46">
        <v>0.2</v>
      </c>
      <c r="AE24" s="46">
        <f>AC24*AD24</f>
        <v>0</v>
      </c>
      <c r="AF24" s="32">
        <v>3</v>
      </c>
      <c r="AG24" s="44">
        <v>3</v>
      </c>
      <c r="AH24" s="45">
        <f>((AG24*100)/AF24)/100</f>
        <v>1</v>
      </c>
      <c r="AI24" s="32">
        <v>4</v>
      </c>
      <c r="AJ24" s="44">
        <v>4</v>
      </c>
      <c r="AK24" s="45">
        <f>((AJ24*100)/AI24)/100</f>
        <v>1</v>
      </c>
      <c r="AL24" s="48">
        <v>1</v>
      </c>
      <c r="AM24" s="48">
        <v>0</v>
      </c>
      <c r="AN24" s="45">
        <f>((AM24*100)/AL24)/100</f>
        <v>0</v>
      </c>
      <c r="AO24" s="46">
        <f>(AK24+AH24+AN24)/3</f>
        <v>0.66666666666666663</v>
      </c>
      <c r="AP24" s="46">
        <v>0.2</v>
      </c>
      <c r="AQ24" s="46">
        <f>AO24*AP24</f>
        <v>0.13333333333333333</v>
      </c>
      <c r="AR24" s="32">
        <v>2</v>
      </c>
      <c r="AS24" s="44"/>
      <c r="AT24" s="45">
        <f>((AS24*100)/AR24)/100</f>
        <v>0</v>
      </c>
      <c r="AU24" s="32">
        <v>1</v>
      </c>
      <c r="AV24" s="44"/>
      <c r="AW24" s="45">
        <f>((AV24*100)/AU24)/100</f>
        <v>0</v>
      </c>
      <c r="AX24" s="46">
        <f>(AW24+AT24)/2</f>
        <v>0</v>
      </c>
      <c r="AY24" s="46">
        <v>0.15</v>
      </c>
      <c r="AZ24" s="46">
        <f>AX24*AY24</f>
        <v>0</v>
      </c>
      <c r="BA24" s="45">
        <f>(AX24+AO24+AC24+K24)/4</f>
        <v>0.16666666666666666</v>
      </c>
      <c r="BB24" s="49">
        <f>(AZ24+AQ24+AE24+M24)*2</f>
        <v>0.26666666666666666</v>
      </c>
    </row>
    <row r="25" spans="1:54">
      <c r="A25" s="31">
        <v>21</v>
      </c>
      <c r="B25" s="51" t="s">
        <v>150</v>
      </c>
      <c r="C25" s="43" t="s">
        <v>148</v>
      </c>
      <c r="D25" s="44">
        <v>1.25</v>
      </c>
      <c r="E25" s="32">
        <v>1</v>
      </c>
      <c r="F25" s="47">
        <v>0</v>
      </c>
      <c r="G25" s="45">
        <f>((F25*100)/E25)/100</f>
        <v>0</v>
      </c>
      <c r="H25" s="32">
        <v>1</v>
      </c>
      <c r="I25" s="47">
        <v>0</v>
      </c>
      <c r="J25" s="45">
        <f>((I25*100)/H25)/100</f>
        <v>0</v>
      </c>
      <c r="K25" s="46">
        <f>(G25+J25)/2</f>
        <v>0</v>
      </c>
      <c r="L25" s="46">
        <v>0.45</v>
      </c>
      <c r="M25" s="46">
        <f>K25*L25</f>
        <v>0</v>
      </c>
      <c r="N25" s="32">
        <v>2</v>
      </c>
      <c r="O25" s="44"/>
      <c r="P25" s="45">
        <f>((O25*100)/N25)/100</f>
        <v>0</v>
      </c>
      <c r="Q25" s="32">
        <v>1</v>
      </c>
      <c r="R25" s="47">
        <v>0</v>
      </c>
      <c r="S25" s="45">
        <f>((R25*100)/Q25)/100</f>
        <v>0</v>
      </c>
      <c r="T25" s="32">
        <v>1</v>
      </c>
      <c r="U25" s="44"/>
      <c r="V25" s="45">
        <f>((U25*100)/T25)/100</f>
        <v>0</v>
      </c>
      <c r="W25" s="32">
        <v>1</v>
      </c>
      <c r="X25" s="47">
        <v>0</v>
      </c>
      <c r="Y25" s="45">
        <f>((X25*100)/W25)/100</f>
        <v>0</v>
      </c>
      <c r="Z25" s="32">
        <v>1</v>
      </c>
      <c r="AA25" s="44"/>
      <c r="AB25" s="45">
        <f>((AA25*100)/Z25)/100</f>
        <v>0</v>
      </c>
      <c r="AC25" s="46">
        <f>(P25+AB25+S25+V25+Y25)/5</f>
        <v>0</v>
      </c>
      <c r="AD25" s="46">
        <v>0.2</v>
      </c>
      <c r="AE25" s="46">
        <f>AC25*AD25</f>
        <v>0</v>
      </c>
      <c r="AF25" s="32">
        <v>3</v>
      </c>
      <c r="AG25" s="44">
        <v>3</v>
      </c>
      <c r="AH25" s="45">
        <f>((AG25*100)/AF25)/100</f>
        <v>1</v>
      </c>
      <c r="AI25" s="32">
        <v>4</v>
      </c>
      <c r="AJ25" s="44">
        <v>4</v>
      </c>
      <c r="AK25" s="45">
        <f>((AJ25*100)/AI25)/100</f>
        <v>1</v>
      </c>
      <c r="AL25" s="48">
        <v>1</v>
      </c>
      <c r="AM25" s="50">
        <v>0</v>
      </c>
      <c r="AN25" s="45">
        <f>((AM25*100)/AL25)/100</f>
        <v>0</v>
      </c>
      <c r="AO25" s="46">
        <f>(AK25+AH25+AN25)/3</f>
        <v>0.66666666666666663</v>
      </c>
      <c r="AP25" s="46">
        <v>0.2</v>
      </c>
      <c r="AQ25" s="46">
        <f>AO25*AP25</f>
        <v>0.13333333333333333</v>
      </c>
      <c r="AR25" s="32">
        <v>2</v>
      </c>
      <c r="AS25" s="44"/>
      <c r="AT25" s="45">
        <f>((AS25*100)/AR25)/100</f>
        <v>0</v>
      </c>
      <c r="AU25" s="32">
        <v>1</v>
      </c>
      <c r="AV25" s="44"/>
      <c r="AW25" s="45">
        <f>((AV25*100)/AU25)/100</f>
        <v>0</v>
      </c>
      <c r="AX25" s="46">
        <f>(AW25+AT25)/2</f>
        <v>0</v>
      </c>
      <c r="AY25" s="46">
        <v>0.15</v>
      </c>
      <c r="AZ25" s="46">
        <f>AX25*AY25</f>
        <v>0</v>
      </c>
      <c r="BA25" s="45">
        <f>(AX25+AO25+AC25+K25)/4</f>
        <v>0.16666666666666666</v>
      </c>
      <c r="BB25" s="49">
        <f>(AZ25+AQ25+AE25+M25)*2</f>
        <v>0.26666666666666666</v>
      </c>
    </row>
    <row r="26" spans="1:54">
      <c r="A26" s="31">
        <v>22</v>
      </c>
      <c r="B26" s="42" t="s">
        <v>67</v>
      </c>
      <c r="C26" s="43" t="s">
        <v>148</v>
      </c>
      <c r="D26" s="31">
        <v>1.5</v>
      </c>
      <c r="E26" s="32">
        <v>1</v>
      </c>
      <c r="F26" s="47">
        <v>0</v>
      </c>
      <c r="G26" s="45">
        <f>((F26*100)/E26)/100</f>
        <v>0</v>
      </c>
      <c r="H26" s="32">
        <v>1</v>
      </c>
      <c r="I26" s="47">
        <v>0</v>
      </c>
      <c r="J26" s="45">
        <f>((I26*100)/H26)/100</f>
        <v>0</v>
      </c>
      <c r="K26" s="46">
        <f>(G26+J26)/2</f>
        <v>0</v>
      </c>
      <c r="L26" s="46">
        <v>0.45</v>
      </c>
      <c r="M26" s="46">
        <f>K26*L26</f>
        <v>0</v>
      </c>
      <c r="N26" s="32">
        <v>2</v>
      </c>
      <c r="O26" s="44"/>
      <c r="P26" s="45">
        <f>((O26*100)/N26)/100</f>
        <v>0</v>
      </c>
      <c r="Q26" s="32">
        <v>1</v>
      </c>
      <c r="R26" s="47">
        <v>0</v>
      </c>
      <c r="S26" s="45">
        <f>((R26*100)/Q26)/100</f>
        <v>0</v>
      </c>
      <c r="T26" s="32">
        <v>1</v>
      </c>
      <c r="U26" s="44"/>
      <c r="V26" s="45">
        <f>((U26*100)/T26)/100</f>
        <v>0</v>
      </c>
      <c r="W26" s="32">
        <v>1</v>
      </c>
      <c r="X26" s="47">
        <v>0</v>
      </c>
      <c r="Y26" s="45">
        <f>((X26*100)/W26)/100</f>
        <v>0</v>
      </c>
      <c r="Z26" s="32">
        <v>1</v>
      </c>
      <c r="AA26" s="44"/>
      <c r="AB26" s="45">
        <f>((AA26*100)/Z26)/100</f>
        <v>0</v>
      </c>
      <c r="AC26" s="46">
        <f>(P26+AB26+S26+V26+Y26)/5</f>
        <v>0</v>
      </c>
      <c r="AD26" s="46">
        <v>0.2</v>
      </c>
      <c r="AE26" s="46">
        <f>AC26*AD26</f>
        <v>0</v>
      </c>
      <c r="AF26" s="32">
        <v>3</v>
      </c>
      <c r="AG26" s="44">
        <v>3</v>
      </c>
      <c r="AH26" s="45">
        <f>((AG26*100)/AF26)/100</f>
        <v>1</v>
      </c>
      <c r="AI26" s="32">
        <v>4</v>
      </c>
      <c r="AJ26" s="44">
        <v>4</v>
      </c>
      <c r="AK26" s="45">
        <f>((AJ26*100)/AI26)/100</f>
        <v>1</v>
      </c>
      <c r="AL26" s="48">
        <v>1</v>
      </c>
      <c r="AM26" s="48">
        <v>0</v>
      </c>
      <c r="AN26" s="45">
        <f>((AM26*100)/AL26)/100</f>
        <v>0</v>
      </c>
      <c r="AO26" s="46">
        <f>(AK26+AH26+AN26)/3</f>
        <v>0.66666666666666663</v>
      </c>
      <c r="AP26" s="46">
        <v>0.2</v>
      </c>
      <c r="AQ26" s="46">
        <f>AO26*AP26</f>
        <v>0.13333333333333333</v>
      </c>
      <c r="AR26" s="32">
        <v>2</v>
      </c>
      <c r="AS26" s="44"/>
      <c r="AT26" s="45">
        <f>((AS26*100)/AR26)/100</f>
        <v>0</v>
      </c>
      <c r="AU26" s="32">
        <v>1</v>
      </c>
      <c r="AV26" s="44"/>
      <c r="AW26" s="45">
        <f>((AV26*100)/AU26)/100</f>
        <v>0</v>
      </c>
      <c r="AX26" s="46">
        <f>(AW26+AT26)/2</f>
        <v>0</v>
      </c>
      <c r="AY26" s="46">
        <v>0.15</v>
      </c>
      <c r="AZ26" s="46">
        <f>AX26*AY26</f>
        <v>0</v>
      </c>
      <c r="BA26" s="45">
        <f>(AX26+AO26+AC26+K26)/4</f>
        <v>0.16666666666666666</v>
      </c>
      <c r="BB26" s="49">
        <f>(AZ26+AQ26+AE26+M26)*2</f>
        <v>0.26666666666666666</v>
      </c>
    </row>
    <row r="27" spans="1:54">
      <c r="A27" s="31">
        <v>23</v>
      </c>
      <c r="B27" s="52" t="s">
        <v>66</v>
      </c>
      <c r="C27" s="43" t="s">
        <v>148</v>
      </c>
      <c r="D27" s="31">
        <v>1.25</v>
      </c>
      <c r="E27" s="53">
        <v>1</v>
      </c>
      <c r="F27" s="47">
        <v>0</v>
      </c>
      <c r="G27" s="45">
        <f>((F27*100)/E27)/100</f>
        <v>0</v>
      </c>
      <c r="H27" s="32">
        <v>1</v>
      </c>
      <c r="I27" s="47">
        <v>0</v>
      </c>
      <c r="J27" s="45">
        <f>((I27*100)/H27)/100</f>
        <v>0</v>
      </c>
      <c r="K27" s="46">
        <f>(G27+J27)/2</f>
        <v>0</v>
      </c>
      <c r="L27" s="46">
        <v>0.45</v>
      </c>
      <c r="M27" s="46">
        <f>K27*L27</f>
        <v>0</v>
      </c>
      <c r="N27" s="32">
        <v>2</v>
      </c>
      <c r="O27" s="44"/>
      <c r="P27" s="45">
        <f>((O27*100)/N27)/100</f>
        <v>0</v>
      </c>
      <c r="Q27" s="32">
        <v>1</v>
      </c>
      <c r="R27" s="47">
        <v>0</v>
      </c>
      <c r="S27" s="45">
        <f>((R27*100)/Q27)/100</f>
        <v>0</v>
      </c>
      <c r="T27" s="32">
        <v>1</v>
      </c>
      <c r="U27" s="44"/>
      <c r="V27" s="45">
        <f>((U27*100)/T27)/100</f>
        <v>0</v>
      </c>
      <c r="W27" s="32">
        <v>1</v>
      </c>
      <c r="X27" s="47">
        <v>0</v>
      </c>
      <c r="Y27" s="45">
        <f>((X27*100)/W27)/100</f>
        <v>0</v>
      </c>
      <c r="Z27" s="32">
        <v>1</v>
      </c>
      <c r="AA27" s="44"/>
      <c r="AB27" s="45">
        <f>((AA27*100)/Z27)/100</f>
        <v>0</v>
      </c>
      <c r="AC27" s="46">
        <f>(P27+AB27+S27+V27+Y27)/5</f>
        <v>0</v>
      </c>
      <c r="AD27" s="46">
        <v>0.2</v>
      </c>
      <c r="AE27" s="46">
        <f>AC27*AD27</f>
        <v>0</v>
      </c>
      <c r="AF27" s="32">
        <v>3</v>
      </c>
      <c r="AG27" s="44">
        <v>3</v>
      </c>
      <c r="AH27" s="45">
        <f>((AG27*100)/AF27)/100</f>
        <v>1</v>
      </c>
      <c r="AI27" s="32">
        <v>4</v>
      </c>
      <c r="AJ27" s="44">
        <v>4</v>
      </c>
      <c r="AK27" s="45">
        <f>((AJ27*100)/AI27)/100</f>
        <v>1</v>
      </c>
      <c r="AL27" s="48">
        <v>1</v>
      </c>
      <c r="AM27" s="48">
        <v>0</v>
      </c>
      <c r="AN27" s="45">
        <f>((AM27*100)/AL27)/100</f>
        <v>0</v>
      </c>
      <c r="AO27" s="46">
        <f>(AK27+AH27+AN27)/3</f>
        <v>0.66666666666666663</v>
      </c>
      <c r="AP27" s="46">
        <v>0.2</v>
      </c>
      <c r="AQ27" s="46">
        <f>AO27*AP27</f>
        <v>0.13333333333333333</v>
      </c>
      <c r="AR27" s="32">
        <v>2</v>
      </c>
      <c r="AS27" s="44"/>
      <c r="AT27" s="45">
        <f>((AS27*100)/AR27)/100</f>
        <v>0</v>
      </c>
      <c r="AU27" s="32">
        <v>1</v>
      </c>
      <c r="AV27" s="44"/>
      <c r="AW27" s="45">
        <f>((AV27*100)/AU27)/100</f>
        <v>0</v>
      </c>
      <c r="AX27" s="46">
        <f>(AW27+AT27)/2</f>
        <v>0</v>
      </c>
      <c r="AY27" s="46">
        <v>0.15</v>
      </c>
      <c r="AZ27" s="46">
        <f>AX27*AY27</f>
        <v>0</v>
      </c>
      <c r="BA27" s="45">
        <f>(AX27+AO27+AC27+K27)/4</f>
        <v>0.16666666666666666</v>
      </c>
      <c r="BB27" s="49">
        <f>(AZ27+AQ27+AE27+M27)*2</f>
        <v>0.26666666666666666</v>
      </c>
    </row>
    <row r="28" spans="1:54">
      <c r="A28" s="31">
        <v>24</v>
      </c>
      <c r="B28" s="51" t="s">
        <v>72</v>
      </c>
      <c r="C28" s="43" t="s">
        <v>148</v>
      </c>
      <c r="D28" s="44">
        <v>1.25</v>
      </c>
      <c r="E28" s="53">
        <v>1</v>
      </c>
      <c r="F28" s="47">
        <v>0</v>
      </c>
      <c r="G28" s="45">
        <f>((F28*100)/E28)/100</f>
        <v>0</v>
      </c>
      <c r="H28" s="32">
        <v>1</v>
      </c>
      <c r="I28" s="47">
        <v>0</v>
      </c>
      <c r="J28" s="45">
        <f>((I28*100)/H28)/100</f>
        <v>0</v>
      </c>
      <c r="K28" s="46">
        <f>(G28+J28)/2</f>
        <v>0</v>
      </c>
      <c r="L28" s="46">
        <v>0.45</v>
      </c>
      <c r="M28" s="46">
        <f>K28*L28</f>
        <v>0</v>
      </c>
      <c r="N28" s="32">
        <v>2</v>
      </c>
      <c r="O28" s="44"/>
      <c r="P28" s="45">
        <f>((O28*100)/N28)/100</f>
        <v>0</v>
      </c>
      <c r="Q28" s="32">
        <v>1</v>
      </c>
      <c r="R28" s="47">
        <v>0</v>
      </c>
      <c r="S28" s="45">
        <f>((R28*100)/Q28)/100</f>
        <v>0</v>
      </c>
      <c r="T28" s="32">
        <v>1</v>
      </c>
      <c r="U28" s="44"/>
      <c r="V28" s="45">
        <f>((U28*100)/T28)/100</f>
        <v>0</v>
      </c>
      <c r="W28" s="32">
        <v>1</v>
      </c>
      <c r="X28" s="47">
        <v>0</v>
      </c>
      <c r="Y28" s="45">
        <f>((X28*100)/W28)/100</f>
        <v>0</v>
      </c>
      <c r="Z28" s="32">
        <v>1</v>
      </c>
      <c r="AA28" s="44"/>
      <c r="AB28" s="45">
        <f>((AA28*100)/Z28)/100</f>
        <v>0</v>
      </c>
      <c r="AC28" s="46">
        <f>(P28+AB28+S28+V28+Y28)/5</f>
        <v>0</v>
      </c>
      <c r="AD28" s="46">
        <v>0.2</v>
      </c>
      <c r="AE28" s="46">
        <f>AC28*AD28</f>
        <v>0</v>
      </c>
      <c r="AF28" s="32">
        <v>3</v>
      </c>
      <c r="AG28" s="44">
        <v>3</v>
      </c>
      <c r="AH28" s="45">
        <f>((AG28*100)/AF28)/100</f>
        <v>1</v>
      </c>
      <c r="AI28" s="32">
        <v>4</v>
      </c>
      <c r="AJ28" s="44">
        <v>4</v>
      </c>
      <c r="AK28" s="45">
        <f>((AJ28*100)/AI28)/100</f>
        <v>1</v>
      </c>
      <c r="AL28" s="48">
        <v>1</v>
      </c>
      <c r="AM28" s="50">
        <v>0</v>
      </c>
      <c r="AN28" s="45">
        <f>((AM28*100)/AL28)/100</f>
        <v>0</v>
      </c>
      <c r="AO28" s="46">
        <f>(AK28+AH28+AN28)/3</f>
        <v>0.66666666666666663</v>
      </c>
      <c r="AP28" s="46">
        <v>0.2</v>
      </c>
      <c r="AQ28" s="46">
        <f>AO28*AP28</f>
        <v>0.13333333333333333</v>
      </c>
      <c r="AR28" s="32">
        <v>2</v>
      </c>
      <c r="AS28" s="44"/>
      <c r="AT28" s="45">
        <f>((AS28*100)/AR28)/100</f>
        <v>0</v>
      </c>
      <c r="AU28" s="32">
        <v>1</v>
      </c>
      <c r="AV28" s="44"/>
      <c r="AW28" s="45">
        <f>((AV28*100)/AU28)/100</f>
        <v>0</v>
      </c>
      <c r="AX28" s="46">
        <f>(AW28+AT28)/2</f>
        <v>0</v>
      </c>
      <c r="AY28" s="46">
        <v>0.15</v>
      </c>
      <c r="AZ28" s="46">
        <f>AX28*AY28</f>
        <v>0</v>
      </c>
      <c r="BA28" s="45">
        <f>(AX28+AO28+AC28+K28)/4</f>
        <v>0.16666666666666666</v>
      </c>
      <c r="BB28" s="49">
        <f>(AZ28+AQ28+AE28+M28)*2</f>
        <v>0.26666666666666666</v>
      </c>
    </row>
    <row r="29" spans="1:54">
      <c r="A29" s="31">
        <v>25</v>
      </c>
      <c r="B29" s="42" t="s">
        <v>130</v>
      </c>
      <c r="C29" s="43" t="s">
        <v>129</v>
      </c>
      <c r="D29" s="31">
        <v>1</v>
      </c>
      <c r="E29" s="53">
        <v>1</v>
      </c>
      <c r="F29" s="47">
        <v>0</v>
      </c>
      <c r="G29" s="45">
        <f>((F29*100)/E29)/100</f>
        <v>0</v>
      </c>
      <c r="H29" s="32">
        <v>1</v>
      </c>
      <c r="I29" s="47">
        <v>0</v>
      </c>
      <c r="J29" s="45">
        <f>((I29*100)/H29)/100</f>
        <v>0</v>
      </c>
      <c r="K29" s="46">
        <f>(G29+J29)/2</f>
        <v>0</v>
      </c>
      <c r="L29" s="46">
        <v>0.45</v>
      </c>
      <c r="M29" s="46">
        <f>K29*L29</f>
        <v>0</v>
      </c>
      <c r="N29" s="32">
        <v>2</v>
      </c>
      <c r="O29" s="44"/>
      <c r="P29" s="45">
        <f>((O29*100)/N29)/100</f>
        <v>0</v>
      </c>
      <c r="Q29" s="32">
        <v>1</v>
      </c>
      <c r="R29" s="47">
        <v>0</v>
      </c>
      <c r="S29" s="45">
        <f>((R29*100)/Q29)/100</f>
        <v>0</v>
      </c>
      <c r="T29" s="32">
        <v>1</v>
      </c>
      <c r="U29" s="44"/>
      <c r="V29" s="45">
        <f>((U29*100)/T29)/100</f>
        <v>0</v>
      </c>
      <c r="W29" s="32">
        <v>1</v>
      </c>
      <c r="X29" s="47">
        <v>0</v>
      </c>
      <c r="Y29" s="45">
        <f>((X29*100)/W29)/100</f>
        <v>0</v>
      </c>
      <c r="Z29" s="32">
        <v>1</v>
      </c>
      <c r="AA29" s="44"/>
      <c r="AB29" s="45">
        <f>((AA29*100)/Z29)/100</f>
        <v>0</v>
      </c>
      <c r="AC29" s="46">
        <f>(P29+AB29+S29+V29+Y29)/5</f>
        <v>0</v>
      </c>
      <c r="AD29" s="46">
        <v>0.2</v>
      </c>
      <c r="AE29" s="46">
        <f>AC29*AD29</f>
        <v>0</v>
      </c>
      <c r="AF29" s="32">
        <v>3</v>
      </c>
      <c r="AG29" s="44">
        <v>3</v>
      </c>
      <c r="AH29" s="45">
        <f>((AG29*100)/AF29)/100</f>
        <v>1</v>
      </c>
      <c r="AI29" s="32">
        <v>4</v>
      </c>
      <c r="AJ29" s="44"/>
      <c r="AK29" s="45">
        <f>((AJ29*100)/AI29)/100</f>
        <v>0</v>
      </c>
      <c r="AL29" s="48">
        <v>1</v>
      </c>
      <c r="AM29" s="48">
        <v>1</v>
      </c>
      <c r="AN29" s="45">
        <f>((AM29*100)/AL29)/100</f>
        <v>1</v>
      </c>
      <c r="AO29" s="46">
        <f>(AK29+AH29+AN29)/3</f>
        <v>0.66666666666666663</v>
      </c>
      <c r="AP29" s="46">
        <v>0.2</v>
      </c>
      <c r="AQ29" s="46">
        <f>AO29*AP29</f>
        <v>0.13333333333333333</v>
      </c>
      <c r="AR29" s="32">
        <v>2</v>
      </c>
      <c r="AS29" s="44"/>
      <c r="AT29" s="45">
        <f>((AS29*100)/AR29)/100</f>
        <v>0</v>
      </c>
      <c r="AU29" s="32">
        <v>1</v>
      </c>
      <c r="AV29" s="44"/>
      <c r="AW29" s="45">
        <f>((AV29*100)/AU29)/100</f>
        <v>0</v>
      </c>
      <c r="AX29" s="46">
        <f>(AW29+AT29)/2</f>
        <v>0</v>
      </c>
      <c r="AY29" s="46">
        <v>0.15</v>
      </c>
      <c r="AZ29" s="46">
        <f>AX29*AY29</f>
        <v>0</v>
      </c>
      <c r="BA29" s="45">
        <f>(AX29+AO29+AC29+K29)/4</f>
        <v>0.16666666666666666</v>
      </c>
      <c r="BB29" s="49">
        <f>(AZ29+AQ29+AE29+M29)*2</f>
        <v>0.26666666666666666</v>
      </c>
    </row>
    <row r="30" spans="1:54">
      <c r="A30" s="31">
        <v>26</v>
      </c>
      <c r="B30" s="42" t="s">
        <v>110</v>
      </c>
      <c r="C30" s="42" t="s">
        <v>112</v>
      </c>
      <c r="D30" s="41">
        <v>0.5</v>
      </c>
      <c r="E30" s="53">
        <v>1</v>
      </c>
      <c r="F30" s="32">
        <v>0</v>
      </c>
      <c r="G30" s="45">
        <f>((F30*100)/E30)/100</f>
        <v>0</v>
      </c>
      <c r="H30" s="32">
        <v>1</v>
      </c>
      <c r="I30" s="32">
        <v>0</v>
      </c>
      <c r="J30" s="45">
        <f>((I30*100)/H30)/100</f>
        <v>0</v>
      </c>
      <c r="K30" s="46">
        <f>(G30+J30)/2</f>
        <v>0</v>
      </c>
      <c r="L30" s="46">
        <v>0.45</v>
      </c>
      <c r="M30" s="46">
        <f>K30*L30</f>
        <v>0</v>
      </c>
      <c r="N30" s="32">
        <v>2</v>
      </c>
      <c r="O30" s="44"/>
      <c r="P30" s="45">
        <f>((O30*100)/N30)/100</f>
        <v>0</v>
      </c>
      <c r="Q30" s="32">
        <v>1</v>
      </c>
      <c r="R30" s="48">
        <v>0</v>
      </c>
      <c r="S30" s="45">
        <f>((R30*100)/Q30)/100</f>
        <v>0</v>
      </c>
      <c r="T30" s="32">
        <v>1</v>
      </c>
      <c r="U30" s="44"/>
      <c r="V30" s="45">
        <f>((U30*100)/T30)/100</f>
        <v>0</v>
      </c>
      <c r="W30" s="32">
        <v>1</v>
      </c>
      <c r="X30" s="44"/>
      <c r="Y30" s="45">
        <f>((X30*100)/W30)/100</f>
        <v>0</v>
      </c>
      <c r="Z30" s="32">
        <v>1</v>
      </c>
      <c r="AA30" s="44">
        <v>1</v>
      </c>
      <c r="AB30" s="45">
        <f>((AA30*100)/Z30)/100</f>
        <v>1</v>
      </c>
      <c r="AC30" s="46">
        <f>(P30+AB30+S30+V30+Y30)/5</f>
        <v>0.2</v>
      </c>
      <c r="AD30" s="46">
        <v>0.2</v>
      </c>
      <c r="AE30" s="46">
        <f>AC30*AD30</f>
        <v>4.0000000000000008E-2</v>
      </c>
      <c r="AF30" s="32">
        <v>3</v>
      </c>
      <c r="AG30" s="44">
        <v>3</v>
      </c>
      <c r="AH30" s="45">
        <f>((AG30*100)/AF30)/100</f>
        <v>1</v>
      </c>
      <c r="AI30" s="32">
        <v>4</v>
      </c>
      <c r="AJ30" s="44">
        <v>1</v>
      </c>
      <c r="AK30" s="45">
        <f>((AJ30*100)/AI30)/100</f>
        <v>0.25</v>
      </c>
      <c r="AL30" s="48">
        <v>1</v>
      </c>
      <c r="AM30" s="48">
        <v>0</v>
      </c>
      <c r="AN30" s="45">
        <f>((AM30*100)/AL30)/100</f>
        <v>0</v>
      </c>
      <c r="AO30" s="46">
        <f>(AK30+AH30+AN30)/3</f>
        <v>0.41666666666666669</v>
      </c>
      <c r="AP30" s="46">
        <v>0.2</v>
      </c>
      <c r="AQ30" s="46">
        <f>AO30*AP30</f>
        <v>8.3333333333333343E-2</v>
      </c>
      <c r="AR30" s="32">
        <v>2</v>
      </c>
      <c r="AS30" s="44"/>
      <c r="AT30" s="45">
        <f>((AS30*100)/AR30)/100</f>
        <v>0</v>
      </c>
      <c r="AU30" s="32">
        <v>1</v>
      </c>
      <c r="AV30" s="44"/>
      <c r="AW30" s="45">
        <f>((AV30*100)/AU30)/100</f>
        <v>0</v>
      </c>
      <c r="AX30" s="46">
        <f>(AW30+AT30)/2</f>
        <v>0</v>
      </c>
      <c r="AY30" s="46">
        <v>0.15</v>
      </c>
      <c r="AZ30" s="46">
        <f>AX30*AY30</f>
        <v>0</v>
      </c>
      <c r="BA30" s="45">
        <f>(AX30+AO30+AC30+K30)/4</f>
        <v>0.15416666666666667</v>
      </c>
      <c r="BB30" s="49">
        <f>(AZ30+AQ30+AE30+M30)*2</f>
        <v>0.2466666666666667</v>
      </c>
    </row>
    <row r="31" spans="1:54">
      <c r="A31" s="31">
        <v>27</v>
      </c>
      <c r="B31" s="54" t="s">
        <v>111</v>
      </c>
      <c r="C31" s="42" t="s">
        <v>112</v>
      </c>
      <c r="D31" s="44">
        <v>0.5</v>
      </c>
      <c r="E31" s="53">
        <v>1</v>
      </c>
      <c r="F31" s="32">
        <v>0</v>
      </c>
      <c r="G31" s="45">
        <f>((F31*100)/E31)/100</f>
        <v>0</v>
      </c>
      <c r="H31" s="32">
        <v>1</v>
      </c>
      <c r="I31" s="32">
        <v>0</v>
      </c>
      <c r="J31" s="45">
        <f>((I31*100)/H31)/100</f>
        <v>0</v>
      </c>
      <c r="K31" s="46">
        <f>(G31+J31)/2</f>
        <v>0</v>
      </c>
      <c r="L31" s="46">
        <v>0.45</v>
      </c>
      <c r="M31" s="46">
        <f>K31*L31</f>
        <v>0</v>
      </c>
      <c r="N31" s="32">
        <v>2</v>
      </c>
      <c r="O31" s="44">
        <v>1</v>
      </c>
      <c r="P31" s="45">
        <f>((O31*100)/N31)/100</f>
        <v>0.5</v>
      </c>
      <c r="Q31" s="32">
        <v>1</v>
      </c>
      <c r="R31" s="48">
        <v>0</v>
      </c>
      <c r="S31" s="45">
        <f>((R31*100)/Q31)/100</f>
        <v>0</v>
      </c>
      <c r="T31" s="32">
        <v>1</v>
      </c>
      <c r="U31" s="44"/>
      <c r="V31" s="45">
        <f>((U31*100)/T31)/100</f>
        <v>0</v>
      </c>
      <c r="W31" s="32">
        <v>1</v>
      </c>
      <c r="X31" s="44"/>
      <c r="Y31" s="45">
        <f>((X31*100)/W31)/100</f>
        <v>0</v>
      </c>
      <c r="Z31" s="32">
        <v>1</v>
      </c>
      <c r="AA31" s="44"/>
      <c r="AB31" s="45">
        <f>((AA31*100)/Z31)/100</f>
        <v>0</v>
      </c>
      <c r="AC31" s="46">
        <f>(P31+AB31+S31+V31+Y31)/5</f>
        <v>0.1</v>
      </c>
      <c r="AD31" s="46">
        <v>0.2</v>
      </c>
      <c r="AE31" s="46">
        <f>AC31*AD31</f>
        <v>2.0000000000000004E-2</v>
      </c>
      <c r="AF31" s="32">
        <v>3</v>
      </c>
      <c r="AG31" s="44">
        <v>3</v>
      </c>
      <c r="AH31" s="45">
        <f>((AG31*100)/AF31)/100</f>
        <v>1</v>
      </c>
      <c r="AI31" s="32">
        <v>4</v>
      </c>
      <c r="AJ31" s="44">
        <v>2</v>
      </c>
      <c r="AK31" s="45">
        <f>((AJ31*100)/AI31)/100</f>
        <v>0.5</v>
      </c>
      <c r="AL31" s="48">
        <v>1</v>
      </c>
      <c r="AM31" s="48">
        <v>0</v>
      </c>
      <c r="AN31" s="45">
        <f>((AM31*100)/AL31)/100</f>
        <v>0</v>
      </c>
      <c r="AO31" s="46">
        <f>(AK31+AH31+AN31)/3</f>
        <v>0.5</v>
      </c>
      <c r="AP31" s="46">
        <v>0.2</v>
      </c>
      <c r="AQ31" s="46">
        <f>AO31*AP31</f>
        <v>0.1</v>
      </c>
      <c r="AR31" s="32">
        <v>2</v>
      </c>
      <c r="AS31" s="44"/>
      <c r="AT31" s="45">
        <f>((AS31*100)/AR31)/100</f>
        <v>0</v>
      </c>
      <c r="AU31" s="32">
        <v>1</v>
      </c>
      <c r="AV31" s="44"/>
      <c r="AW31" s="45">
        <f>((AV31*100)/AU31)/100</f>
        <v>0</v>
      </c>
      <c r="AX31" s="46">
        <f>(AW31+AT31)/2</f>
        <v>0</v>
      </c>
      <c r="AY31" s="46">
        <v>0.15</v>
      </c>
      <c r="AZ31" s="46">
        <f>AX31*AY31</f>
        <v>0</v>
      </c>
      <c r="BA31" s="45">
        <f>(AX31+AO31+AC31+K31)/4</f>
        <v>0.15</v>
      </c>
      <c r="BB31" s="49">
        <f>(AZ31+AQ31+AE31+M31)*2</f>
        <v>0.24000000000000002</v>
      </c>
    </row>
    <row r="32" spans="1:54">
      <c r="A32" s="31">
        <v>28</v>
      </c>
      <c r="B32" s="51" t="s">
        <v>71</v>
      </c>
      <c r="C32" s="43" t="s">
        <v>148</v>
      </c>
      <c r="D32" s="44">
        <v>1.25</v>
      </c>
      <c r="E32" s="53">
        <v>1</v>
      </c>
      <c r="F32" s="47">
        <v>0</v>
      </c>
      <c r="G32" s="45">
        <f>((F32*100)/E32)/100</f>
        <v>0</v>
      </c>
      <c r="H32" s="32">
        <v>1</v>
      </c>
      <c r="I32" s="47">
        <v>0</v>
      </c>
      <c r="J32" s="45">
        <f>((I32*100)/H32)/100</f>
        <v>0</v>
      </c>
      <c r="K32" s="46">
        <f>(G32+J32)/2</f>
        <v>0</v>
      </c>
      <c r="L32" s="46">
        <v>0.45</v>
      </c>
      <c r="M32" s="46">
        <f>K32*L32</f>
        <v>0</v>
      </c>
      <c r="N32" s="32">
        <v>2</v>
      </c>
      <c r="O32" s="44"/>
      <c r="P32" s="45">
        <f>((O32*100)/N32)/100</f>
        <v>0</v>
      </c>
      <c r="Q32" s="32">
        <v>1</v>
      </c>
      <c r="R32" s="47">
        <v>0</v>
      </c>
      <c r="S32" s="45">
        <f>((R32*100)/Q32)/100</f>
        <v>0</v>
      </c>
      <c r="T32" s="32">
        <v>1</v>
      </c>
      <c r="U32" s="44"/>
      <c r="V32" s="45">
        <f>((U32*100)/T32)/100</f>
        <v>0</v>
      </c>
      <c r="W32" s="32">
        <v>1</v>
      </c>
      <c r="X32" s="47">
        <v>0</v>
      </c>
      <c r="Y32" s="45">
        <f>((X32*100)/W32)/100</f>
        <v>0</v>
      </c>
      <c r="Z32" s="32">
        <v>1</v>
      </c>
      <c r="AA32" s="44"/>
      <c r="AB32" s="45">
        <f>((AA32*100)/Z32)/100</f>
        <v>0</v>
      </c>
      <c r="AC32" s="46">
        <f>(P32+AB32+S32+V32+Y32)/5</f>
        <v>0</v>
      </c>
      <c r="AD32" s="46">
        <v>0.2</v>
      </c>
      <c r="AE32" s="46">
        <f>AC32*AD32</f>
        <v>0</v>
      </c>
      <c r="AF32" s="32">
        <v>3</v>
      </c>
      <c r="AG32" s="44">
        <v>2</v>
      </c>
      <c r="AH32" s="45">
        <f>((AG32*100)/AF32)/100</f>
        <v>0.66666666666666674</v>
      </c>
      <c r="AI32" s="32">
        <v>4</v>
      </c>
      <c r="AJ32" s="44">
        <v>4</v>
      </c>
      <c r="AK32" s="45">
        <f>((AJ32*100)/AI32)/100</f>
        <v>1</v>
      </c>
      <c r="AL32" s="48">
        <v>1</v>
      </c>
      <c r="AM32" s="50">
        <v>0</v>
      </c>
      <c r="AN32" s="45">
        <f>((AM32*100)/AL32)/100</f>
        <v>0</v>
      </c>
      <c r="AO32" s="46">
        <f>(AK32+AH32+AN32)/3</f>
        <v>0.55555555555555558</v>
      </c>
      <c r="AP32" s="46">
        <v>0.2</v>
      </c>
      <c r="AQ32" s="46">
        <f>AO32*AP32</f>
        <v>0.11111111111111112</v>
      </c>
      <c r="AR32" s="32">
        <v>2</v>
      </c>
      <c r="AS32" s="44"/>
      <c r="AT32" s="45">
        <f>((AS32*100)/AR32)/100</f>
        <v>0</v>
      </c>
      <c r="AU32" s="32">
        <v>1</v>
      </c>
      <c r="AV32" s="44"/>
      <c r="AW32" s="45">
        <f>((AV32*100)/AU32)/100</f>
        <v>0</v>
      </c>
      <c r="AX32" s="46">
        <f>(AW32+AT32)/2</f>
        <v>0</v>
      </c>
      <c r="AY32" s="46">
        <v>0.15</v>
      </c>
      <c r="AZ32" s="46">
        <f>AX32*AY32</f>
        <v>0</v>
      </c>
      <c r="BA32" s="45">
        <f>(AX32+AO32+AC32+K32)/4</f>
        <v>0.1388888888888889</v>
      </c>
      <c r="BB32" s="49">
        <f>(AZ32+AQ32+AE32+M32)*2</f>
        <v>0.22222222222222224</v>
      </c>
    </row>
    <row r="33" spans="1:54">
      <c r="A33" s="31">
        <v>29</v>
      </c>
      <c r="B33" s="51" t="s">
        <v>74</v>
      </c>
      <c r="C33" s="43" t="s">
        <v>148</v>
      </c>
      <c r="D33" s="44">
        <v>0.5</v>
      </c>
      <c r="E33" s="53">
        <v>1</v>
      </c>
      <c r="F33" s="47">
        <v>0</v>
      </c>
      <c r="G33" s="45">
        <f>((F33*100)/E33)/100</f>
        <v>0</v>
      </c>
      <c r="H33" s="32">
        <v>1</v>
      </c>
      <c r="I33" s="47">
        <v>0</v>
      </c>
      <c r="J33" s="45">
        <f>((I33*100)/H33)/100</f>
        <v>0</v>
      </c>
      <c r="K33" s="46">
        <f>(G33+J33)/2</f>
        <v>0</v>
      </c>
      <c r="L33" s="46">
        <v>0.45</v>
      </c>
      <c r="M33" s="46">
        <f>K33*L33</f>
        <v>0</v>
      </c>
      <c r="N33" s="32">
        <v>2</v>
      </c>
      <c r="O33" s="44"/>
      <c r="P33" s="45">
        <f>((O33*100)/N33)/100</f>
        <v>0</v>
      </c>
      <c r="Q33" s="32">
        <v>1</v>
      </c>
      <c r="R33" s="47">
        <v>0</v>
      </c>
      <c r="S33" s="45">
        <f>((R33*100)/Q33)/100</f>
        <v>0</v>
      </c>
      <c r="T33" s="32">
        <v>1</v>
      </c>
      <c r="U33" s="44">
        <v>1</v>
      </c>
      <c r="V33" s="45">
        <f>((U33*100)/T33)/100</f>
        <v>1</v>
      </c>
      <c r="W33" s="32">
        <v>1</v>
      </c>
      <c r="X33" s="47">
        <v>0</v>
      </c>
      <c r="Y33" s="45">
        <f>((X33*100)/W33)/100</f>
        <v>0</v>
      </c>
      <c r="Z33" s="32">
        <v>1</v>
      </c>
      <c r="AA33" s="44"/>
      <c r="AB33" s="45">
        <f>((AA33*100)/Z33)/100</f>
        <v>0</v>
      </c>
      <c r="AC33" s="46">
        <f>(P33+AB33+S33+V33+Y33)/5</f>
        <v>0.2</v>
      </c>
      <c r="AD33" s="46">
        <v>0.2</v>
      </c>
      <c r="AE33" s="46">
        <f>AC33*AD33</f>
        <v>4.0000000000000008E-2</v>
      </c>
      <c r="AF33" s="32">
        <v>3</v>
      </c>
      <c r="AG33" s="44"/>
      <c r="AH33" s="45">
        <f>((AG33*100)/AF33)/100</f>
        <v>0</v>
      </c>
      <c r="AI33" s="32">
        <v>4</v>
      </c>
      <c r="AJ33" s="44">
        <v>4</v>
      </c>
      <c r="AK33" s="45">
        <f>((AJ33*100)/AI33)/100</f>
        <v>1</v>
      </c>
      <c r="AL33" s="48">
        <v>1</v>
      </c>
      <c r="AM33" s="50">
        <v>0</v>
      </c>
      <c r="AN33" s="45">
        <f>((AM33*100)/AL33)/100</f>
        <v>0</v>
      </c>
      <c r="AO33" s="46">
        <f>(AK33+AH33+AN33)/3</f>
        <v>0.33333333333333331</v>
      </c>
      <c r="AP33" s="46">
        <v>0.2</v>
      </c>
      <c r="AQ33" s="46">
        <f>AO33*AP33</f>
        <v>6.6666666666666666E-2</v>
      </c>
      <c r="AR33" s="32">
        <v>2</v>
      </c>
      <c r="AS33" s="44"/>
      <c r="AT33" s="45">
        <f>((AS33*100)/AR33)/100</f>
        <v>0</v>
      </c>
      <c r="AU33" s="32">
        <v>1</v>
      </c>
      <c r="AV33" s="44"/>
      <c r="AW33" s="45">
        <f>((AV33*100)/AU33)/100</f>
        <v>0</v>
      </c>
      <c r="AX33" s="46">
        <f>(AW33+AT33)/2</f>
        <v>0</v>
      </c>
      <c r="AY33" s="46">
        <v>0.15</v>
      </c>
      <c r="AZ33" s="46">
        <f>AX33*AY33</f>
        <v>0</v>
      </c>
      <c r="BA33" s="45">
        <f>(AX33+AO33+AC33+K33)/4</f>
        <v>0.13333333333333333</v>
      </c>
      <c r="BB33" s="49">
        <f>(AZ33+AQ33+AE33+M33)*2</f>
        <v>0.21333333333333335</v>
      </c>
    </row>
    <row r="34" spans="1:54">
      <c r="A34" s="31">
        <v>30</v>
      </c>
      <c r="B34" s="42" t="s">
        <v>139</v>
      </c>
      <c r="C34" s="43" t="s">
        <v>140</v>
      </c>
      <c r="D34" s="31">
        <v>1</v>
      </c>
      <c r="E34" s="53">
        <v>1</v>
      </c>
      <c r="F34" s="32">
        <v>0</v>
      </c>
      <c r="G34" s="45">
        <f>((F34*100)/E34)/100</f>
        <v>0</v>
      </c>
      <c r="H34" s="32">
        <v>1</v>
      </c>
      <c r="I34" s="47">
        <v>0</v>
      </c>
      <c r="J34" s="45">
        <f>((I34*100)/H34)/100</f>
        <v>0</v>
      </c>
      <c r="K34" s="46">
        <f>(G34+J34)/2</f>
        <v>0</v>
      </c>
      <c r="L34" s="46">
        <v>0.45</v>
      </c>
      <c r="M34" s="46">
        <f>K34*L34</f>
        <v>0</v>
      </c>
      <c r="N34" s="32">
        <v>2</v>
      </c>
      <c r="O34" s="44"/>
      <c r="P34" s="45">
        <f>((O34*100)/N34)/100</f>
        <v>0</v>
      </c>
      <c r="Q34" s="32">
        <v>1</v>
      </c>
      <c r="R34" s="47">
        <v>0</v>
      </c>
      <c r="S34" s="45">
        <f>((R34*100)/Q34)/100</f>
        <v>0</v>
      </c>
      <c r="T34" s="32">
        <v>1</v>
      </c>
      <c r="U34" s="44"/>
      <c r="V34" s="45">
        <f>((U34*100)/T34)/100</f>
        <v>0</v>
      </c>
      <c r="W34" s="32">
        <v>1</v>
      </c>
      <c r="X34" s="47">
        <v>0</v>
      </c>
      <c r="Y34" s="45">
        <f>((X34*100)/W34)/100</f>
        <v>0</v>
      </c>
      <c r="Z34" s="32">
        <v>1</v>
      </c>
      <c r="AA34" s="44"/>
      <c r="AB34" s="45">
        <f>((AA34*100)/Z34)/100</f>
        <v>0</v>
      </c>
      <c r="AC34" s="46">
        <f>(P34+AB34+S34+V34+Y34)/5</f>
        <v>0</v>
      </c>
      <c r="AD34" s="46">
        <v>0.2</v>
      </c>
      <c r="AE34" s="46">
        <f>AC34*AD34</f>
        <v>0</v>
      </c>
      <c r="AF34" s="32">
        <v>3</v>
      </c>
      <c r="AG34" s="44">
        <v>4</v>
      </c>
      <c r="AH34" s="45">
        <f>((AG34*100)/AF34)/100</f>
        <v>1.3333333333333335</v>
      </c>
      <c r="AI34" s="32">
        <v>4</v>
      </c>
      <c r="AJ34" s="44">
        <v>1</v>
      </c>
      <c r="AK34" s="45">
        <f>((AJ34*100)/AI34)/100</f>
        <v>0.25</v>
      </c>
      <c r="AL34" s="48">
        <v>1</v>
      </c>
      <c r="AM34" s="50">
        <v>0</v>
      </c>
      <c r="AN34" s="45">
        <f>((AM34*100)/AL34)/100</f>
        <v>0</v>
      </c>
      <c r="AO34" s="46">
        <f>(AK34+AH34+AN34)/3</f>
        <v>0.52777777777777779</v>
      </c>
      <c r="AP34" s="46">
        <v>0.2</v>
      </c>
      <c r="AQ34" s="46">
        <f>AO34*AP34</f>
        <v>0.10555555555555557</v>
      </c>
      <c r="AR34" s="32">
        <v>2</v>
      </c>
      <c r="AS34" s="44"/>
      <c r="AT34" s="45">
        <f>((AS34*100)/AR34)/100</f>
        <v>0</v>
      </c>
      <c r="AU34" s="32">
        <v>1</v>
      </c>
      <c r="AV34" s="44"/>
      <c r="AW34" s="45">
        <f>((AV34*100)/AU34)/100</f>
        <v>0</v>
      </c>
      <c r="AX34" s="46">
        <f>(AW34+AT34)/2</f>
        <v>0</v>
      </c>
      <c r="AY34" s="46">
        <v>0.15</v>
      </c>
      <c r="AZ34" s="46">
        <f>AX34*AY34</f>
        <v>0</v>
      </c>
      <c r="BA34" s="45">
        <f>(AX34+AO34+AC34+K34)/4</f>
        <v>0.13194444444444445</v>
      </c>
      <c r="BB34" s="49">
        <f>(AZ34+AQ34+AE34+M34)*2</f>
        <v>0.21111111111111114</v>
      </c>
    </row>
    <row r="35" spans="1:54">
      <c r="A35" s="31">
        <v>31</v>
      </c>
      <c r="B35" s="52" t="s">
        <v>107</v>
      </c>
      <c r="C35" s="42" t="s">
        <v>112</v>
      </c>
      <c r="D35" s="31">
        <v>0.5</v>
      </c>
      <c r="E35" s="53">
        <v>1</v>
      </c>
      <c r="F35" s="32">
        <v>0</v>
      </c>
      <c r="G35" s="45">
        <f>((F35*100)/E35)/100</f>
        <v>0</v>
      </c>
      <c r="H35" s="32">
        <v>1</v>
      </c>
      <c r="I35" s="32">
        <v>0</v>
      </c>
      <c r="J35" s="45">
        <f>((I35*100)/H35)/100</f>
        <v>0</v>
      </c>
      <c r="K35" s="46">
        <f>(G35+J35)/2</f>
        <v>0</v>
      </c>
      <c r="L35" s="46">
        <v>0.45</v>
      </c>
      <c r="M35" s="46">
        <f>K35*L35</f>
        <v>0</v>
      </c>
      <c r="N35" s="32">
        <v>2</v>
      </c>
      <c r="O35" s="44"/>
      <c r="P35" s="45">
        <f>((O35*100)/N35)/100</f>
        <v>0</v>
      </c>
      <c r="Q35" s="32">
        <v>1</v>
      </c>
      <c r="R35" s="48">
        <v>0</v>
      </c>
      <c r="S35" s="45">
        <f>((R35*100)/Q35)/100</f>
        <v>0</v>
      </c>
      <c r="T35" s="32">
        <v>1</v>
      </c>
      <c r="U35" s="44"/>
      <c r="V35" s="45">
        <f>((U35*100)/T35)/100</f>
        <v>0</v>
      </c>
      <c r="W35" s="32">
        <v>1</v>
      </c>
      <c r="X35" s="45"/>
      <c r="Y35" s="45">
        <f>((X35*100)/W35)/100</f>
        <v>0</v>
      </c>
      <c r="Z35" s="32">
        <v>1</v>
      </c>
      <c r="AA35" s="44">
        <v>1</v>
      </c>
      <c r="AB35" s="45">
        <f>((AA35*100)/Z35)/100</f>
        <v>1</v>
      </c>
      <c r="AC35" s="46">
        <f>(P35+AB35+S35+V35+Y35)/5</f>
        <v>0.2</v>
      </c>
      <c r="AD35" s="46">
        <v>0.2</v>
      </c>
      <c r="AE35" s="46">
        <f>AC35*AD35</f>
        <v>4.0000000000000008E-2</v>
      </c>
      <c r="AF35" s="32">
        <v>3</v>
      </c>
      <c r="AG35" s="44">
        <v>1</v>
      </c>
      <c r="AH35" s="45">
        <f>((AG35*100)/AF35)/100</f>
        <v>0.33333333333333337</v>
      </c>
      <c r="AI35" s="32">
        <v>4</v>
      </c>
      <c r="AJ35" s="44">
        <v>2</v>
      </c>
      <c r="AK35" s="45">
        <f>((AJ35*100)/AI35)/100</f>
        <v>0.5</v>
      </c>
      <c r="AL35" s="48">
        <v>1</v>
      </c>
      <c r="AM35" s="48">
        <v>0</v>
      </c>
      <c r="AN35" s="45">
        <f>((AM35*100)/AL35)/100</f>
        <v>0</v>
      </c>
      <c r="AO35" s="46">
        <f>(AK35+AH35+AN35)/3</f>
        <v>0.27777777777777779</v>
      </c>
      <c r="AP35" s="46">
        <v>0.2</v>
      </c>
      <c r="AQ35" s="46">
        <f>AO35*AP35</f>
        <v>5.5555555555555559E-2</v>
      </c>
      <c r="AR35" s="32">
        <v>2</v>
      </c>
      <c r="AS35" s="44"/>
      <c r="AT35" s="45">
        <f>((AS35*100)/AR35)/100</f>
        <v>0</v>
      </c>
      <c r="AU35" s="32">
        <v>1</v>
      </c>
      <c r="AV35" s="44"/>
      <c r="AW35" s="45">
        <f>((AV35*100)/AU35)/100</f>
        <v>0</v>
      </c>
      <c r="AX35" s="46">
        <f>(AW35+AT35)/2</f>
        <v>0</v>
      </c>
      <c r="AY35" s="46">
        <v>0.15</v>
      </c>
      <c r="AZ35" s="46">
        <f>AX35*AY35</f>
        <v>0</v>
      </c>
      <c r="BA35" s="45">
        <f>(AX35+AO35+AC35+K35)/4</f>
        <v>0.11944444444444445</v>
      </c>
      <c r="BB35" s="49">
        <f>(AZ35+AQ35+AE35+M35)*2</f>
        <v>0.19111111111111112</v>
      </c>
    </row>
    <row r="36" spans="1:54">
      <c r="A36" s="31">
        <v>32</v>
      </c>
      <c r="B36" s="42" t="s">
        <v>103</v>
      </c>
      <c r="C36" s="43" t="s">
        <v>104</v>
      </c>
      <c r="D36" s="31">
        <v>0.75</v>
      </c>
      <c r="E36" s="32">
        <v>1</v>
      </c>
      <c r="F36" s="32">
        <v>0</v>
      </c>
      <c r="G36" s="45">
        <f>((F36*100)/E36)/100</f>
        <v>0</v>
      </c>
      <c r="H36" s="32">
        <v>1</v>
      </c>
      <c r="I36" s="32">
        <v>0</v>
      </c>
      <c r="J36" s="45">
        <f>((I36*100)/H36)/100</f>
        <v>0</v>
      </c>
      <c r="K36" s="46">
        <f>(G36+J36)/2</f>
        <v>0</v>
      </c>
      <c r="L36" s="46">
        <v>0.45</v>
      </c>
      <c r="M36" s="46">
        <f>K36*L36</f>
        <v>0</v>
      </c>
      <c r="N36" s="32">
        <v>2</v>
      </c>
      <c r="O36" s="44"/>
      <c r="P36" s="45">
        <f>((O36*100)/N36)/100</f>
        <v>0</v>
      </c>
      <c r="Q36" s="32">
        <v>1</v>
      </c>
      <c r="R36" s="32">
        <v>0</v>
      </c>
      <c r="S36" s="45">
        <f>((R36*100)/Q36)/100</f>
        <v>0</v>
      </c>
      <c r="T36" s="32">
        <v>1</v>
      </c>
      <c r="U36" s="44"/>
      <c r="V36" s="45">
        <f>((U36*100)/T36)/100</f>
        <v>0</v>
      </c>
      <c r="W36" s="32">
        <v>1</v>
      </c>
      <c r="X36" s="32">
        <v>0</v>
      </c>
      <c r="Y36" s="45">
        <f>((X36*100)/W36)/100</f>
        <v>0</v>
      </c>
      <c r="Z36" s="32">
        <v>1</v>
      </c>
      <c r="AA36" s="44"/>
      <c r="AB36" s="45">
        <f>((AA36*100)/Z36)/100</f>
        <v>0</v>
      </c>
      <c r="AC36" s="46">
        <f>(P36+AB36+S36+V36+Y36)/5</f>
        <v>0</v>
      </c>
      <c r="AD36" s="46">
        <v>0.2</v>
      </c>
      <c r="AE36" s="46">
        <f>AC36*AD36</f>
        <v>0</v>
      </c>
      <c r="AF36" s="32">
        <v>3</v>
      </c>
      <c r="AG36" s="44">
        <v>4</v>
      </c>
      <c r="AH36" s="45">
        <f>((AG36*100)/AF36)/100</f>
        <v>1.3333333333333335</v>
      </c>
      <c r="AI36" s="32">
        <v>4</v>
      </c>
      <c r="AJ36" s="44"/>
      <c r="AK36" s="45">
        <f>((AJ36*100)/AI36)/100</f>
        <v>0</v>
      </c>
      <c r="AL36" s="48">
        <v>1</v>
      </c>
      <c r="AM36" s="55">
        <v>0</v>
      </c>
      <c r="AN36" s="45">
        <f>((AM36*100)/AL36)/100</f>
        <v>0</v>
      </c>
      <c r="AO36" s="46">
        <f>(AK36+AH36+AN36)/3</f>
        <v>0.44444444444444448</v>
      </c>
      <c r="AP36" s="46">
        <v>0.2</v>
      </c>
      <c r="AQ36" s="46">
        <f>AO36*AP36</f>
        <v>8.8888888888888906E-2</v>
      </c>
      <c r="AR36" s="32">
        <v>2</v>
      </c>
      <c r="AS36" s="44"/>
      <c r="AT36" s="45">
        <f>((AS36*100)/AR36)/100</f>
        <v>0</v>
      </c>
      <c r="AU36" s="32">
        <v>1</v>
      </c>
      <c r="AV36" s="44"/>
      <c r="AW36" s="45">
        <f>((AV36*100)/AU36)/100</f>
        <v>0</v>
      </c>
      <c r="AX36" s="46">
        <f>(AW36+AT36)/2</f>
        <v>0</v>
      </c>
      <c r="AY36" s="46">
        <v>0.15</v>
      </c>
      <c r="AZ36" s="46">
        <f>AX36*AY36</f>
        <v>0</v>
      </c>
      <c r="BA36" s="45">
        <f>(AX36+AO36+AC36+K36)/4</f>
        <v>0.11111111111111112</v>
      </c>
      <c r="BB36" s="49">
        <f>(AZ36+AQ36+AE36+M36)*2</f>
        <v>0.17777777777777781</v>
      </c>
    </row>
    <row r="37" spans="1:54">
      <c r="A37" s="31">
        <v>33</v>
      </c>
      <c r="B37" s="42" t="s">
        <v>109</v>
      </c>
      <c r="C37" s="42" t="s">
        <v>112</v>
      </c>
      <c r="D37" s="31">
        <v>0.5</v>
      </c>
      <c r="E37" s="32">
        <v>1</v>
      </c>
      <c r="F37" s="32">
        <v>0</v>
      </c>
      <c r="G37" s="45">
        <f>((F37*100)/E37)/100</f>
        <v>0</v>
      </c>
      <c r="H37" s="32">
        <v>1</v>
      </c>
      <c r="I37" s="32">
        <v>0</v>
      </c>
      <c r="J37" s="45">
        <f>((I37*100)/H37)/100</f>
        <v>0</v>
      </c>
      <c r="K37" s="46">
        <f>(G37+J37)/2</f>
        <v>0</v>
      </c>
      <c r="L37" s="46">
        <v>0.45</v>
      </c>
      <c r="M37" s="46">
        <f>K37*L37</f>
        <v>0</v>
      </c>
      <c r="N37" s="32">
        <v>2</v>
      </c>
      <c r="O37" s="44"/>
      <c r="P37" s="45">
        <f>((O37*100)/N37)/100</f>
        <v>0</v>
      </c>
      <c r="Q37" s="32">
        <v>1</v>
      </c>
      <c r="R37" s="48">
        <v>0</v>
      </c>
      <c r="S37" s="45">
        <f>((R37*100)/Q37)/100</f>
        <v>0</v>
      </c>
      <c r="T37" s="32">
        <v>1</v>
      </c>
      <c r="U37" s="44"/>
      <c r="V37" s="45">
        <f>((U37*100)/T37)/100</f>
        <v>0</v>
      </c>
      <c r="W37" s="32">
        <v>1</v>
      </c>
      <c r="X37" s="45"/>
      <c r="Y37" s="45">
        <f>((X37*100)/W37)/100</f>
        <v>0</v>
      </c>
      <c r="Z37" s="32">
        <v>1</v>
      </c>
      <c r="AA37" s="44"/>
      <c r="AB37" s="45">
        <f>((AA37*100)/Z37)/100</f>
        <v>0</v>
      </c>
      <c r="AC37" s="46">
        <f>(P37+AB37+S37+V37+Y37)/5</f>
        <v>0</v>
      </c>
      <c r="AD37" s="46">
        <v>0.2</v>
      </c>
      <c r="AE37" s="46">
        <f>AC37*AD37</f>
        <v>0</v>
      </c>
      <c r="AF37" s="32">
        <v>3</v>
      </c>
      <c r="AG37" s="44">
        <v>2</v>
      </c>
      <c r="AH37" s="45">
        <f>((AG37*100)/AF37)/100</f>
        <v>0.66666666666666674</v>
      </c>
      <c r="AI37" s="32">
        <v>4</v>
      </c>
      <c r="AJ37" s="44">
        <v>2</v>
      </c>
      <c r="AK37" s="45">
        <f>((AJ37*100)/AI37)/100</f>
        <v>0.5</v>
      </c>
      <c r="AL37" s="48">
        <v>1</v>
      </c>
      <c r="AM37" s="48">
        <v>0</v>
      </c>
      <c r="AN37" s="45">
        <f>((AM37*100)/AL37)/100</f>
        <v>0</v>
      </c>
      <c r="AO37" s="46">
        <f>(AK37+AH37+AN37)/3</f>
        <v>0.3888888888888889</v>
      </c>
      <c r="AP37" s="46">
        <v>0.2</v>
      </c>
      <c r="AQ37" s="46">
        <f>AO37*AP37</f>
        <v>7.7777777777777779E-2</v>
      </c>
      <c r="AR37" s="32">
        <v>2</v>
      </c>
      <c r="AS37" s="44"/>
      <c r="AT37" s="45">
        <f>((AS37*100)/AR37)/100</f>
        <v>0</v>
      </c>
      <c r="AU37" s="32">
        <v>1</v>
      </c>
      <c r="AV37" s="44"/>
      <c r="AW37" s="45">
        <f>((AV37*100)/AU37)/100</f>
        <v>0</v>
      </c>
      <c r="AX37" s="46">
        <f>(AW37+AT37)/2</f>
        <v>0</v>
      </c>
      <c r="AY37" s="46">
        <v>0.15</v>
      </c>
      <c r="AZ37" s="46">
        <f>AX37*AY37</f>
        <v>0</v>
      </c>
      <c r="BA37" s="45">
        <f>(AX37+AO37+AC37+K37)/4</f>
        <v>9.7222222222222224E-2</v>
      </c>
      <c r="BB37" s="49">
        <f>(AZ37+AQ37+AE37+M37)*2</f>
        <v>0.15555555555555556</v>
      </c>
    </row>
    <row r="38" spans="1:54" s="34" customFormat="1">
      <c r="A38" s="31">
        <v>34</v>
      </c>
      <c r="B38" s="43" t="s">
        <v>105</v>
      </c>
      <c r="C38" s="42" t="s">
        <v>112</v>
      </c>
      <c r="D38" s="31">
        <v>1</v>
      </c>
      <c r="E38" s="32">
        <v>1</v>
      </c>
      <c r="F38" s="32">
        <v>0</v>
      </c>
      <c r="G38" s="45">
        <f>((F38*100)/E38)/100</f>
        <v>0</v>
      </c>
      <c r="H38" s="32">
        <v>1</v>
      </c>
      <c r="I38" s="32">
        <v>0</v>
      </c>
      <c r="J38" s="45">
        <f>((I38*100)/H38)/100</f>
        <v>0</v>
      </c>
      <c r="K38" s="46">
        <f>(G38+J38)/2</f>
        <v>0</v>
      </c>
      <c r="L38" s="46">
        <v>0.45</v>
      </c>
      <c r="M38" s="46">
        <f>K38*L38</f>
        <v>0</v>
      </c>
      <c r="N38" s="32">
        <v>2</v>
      </c>
      <c r="O38" s="44"/>
      <c r="P38" s="45">
        <f>((O38*100)/N38)/100</f>
        <v>0</v>
      </c>
      <c r="Q38" s="32">
        <v>1</v>
      </c>
      <c r="R38" s="48">
        <v>0</v>
      </c>
      <c r="S38" s="45">
        <f>((R38*100)/Q38)/100</f>
        <v>0</v>
      </c>
      <c r="T38" s="32">
        <v>1</v>
      </c>
      <c r="U38" s="44"/>
      <c r="V38" s="45">
        <f>((U38*100)/T38)/100</f>
        <v>0</v>
      </c>
      <c r="W38" s="32">
        <v>1</v>
      </c>
      <c r="X38" s="45"/>
      <c r="Y38" s="45">
        <f>((X38*100)/W38)/100</f>
        <v>0</v>
      </c>
      <c r="Z38" s="32">
        <v>1</v>
      </c>
      <c r="AA38" s="44"/>
      <c r="AB38" s="45">
        <f>((AA38*100)/Z38)/100</f>
        <v>0</v>
      </c>
      <c r="AC38" s="46">
        <f>(P38+AB38+S38+V38+Y38)/5</f>
        <v>0</v>
      </c>
      <c r="AD38" s="46">
        <v>0.2</v>
      </c>
      <c r="AE38" s="46">
        <f>AC38*AD38</f>
        <v>0</v>
      </c>
      <c r="AF38" s="32">
        <v>3</v>
      </c>
      <c r="AG38" s="44">
        <v>3</v>
      </c>
      <c r="AH38" s="45">
        <f>((AG38*100)/AF38)/100</f>
        <v>1</v>
      </c>
      <c r="AI38" s="32">
        <v>4</v>
      </c>
      <c r="AJ38" s="44"/>
      <c r="AK38" s="45">
        <f>((AJ38*100)/AI38)/100</f>
        <v>0</v>
      </c>
      <c r="AL38" s="48">
        <v>1</v>
      </c>
      <c r="AM38" s="48">
        <v>0</v>
      </c>
      <c r="AN38" s="45">
        <f>((AM38*100)/AL38)/100</f>
        <v>0</v>
      </c>
      <c r="AO38" s="46">
        <f>(AK38+AH38+AN38)/3</f>
        <v>0.33333333333333331</v>
      </c>
      <c r="AP38" s="46">
        <v>0.2</v>
      </c>
      <c r="AQ38" s="46">
        <f>AO38*AP38</f>
        <v>6.6666666666666666E-2</v>
      </c>
      <c r="AR38" s="32">
        <v>2</v>
      </c>
      <c r="AS38" s="44"/>
      <c r="AT38" s="45">
        <f>((AS38*100)/AR38)/100</f>
        <v>0</v>
      </c>
      <c r="AU38" s="32">
        <v>1</v>
      </c>
      <c r="AV38" s="44"/>
      <c r="AW38" s="45">
        <f>((AV38*100)/AU38)/100</f>
        <v>0</v>
      </c>
      <c r="AX38" s="46">
        <f>(AW38+AT38)/2</f>
        <v>0</v>
      </c>
      <c r="AY38" s="46">
        <v>0.15</v>
      </c>
      <c r="AZ38" s="46">
        <f>AX38*AY38</f>
        <v>0</v>
      </c>
      <c r="BA38" s="45">
        <f>(AX38+AO38+AC38+K38)/4</f>
        <v>8.3333333333333329E-2</v>
      </c>
      <c r="BB38" s="49">
        <f>(AZ38+AQ38+AE38+M38)*2</f>
        <v>0.13333333333333333</v>
      </c>
    </row>
    <row r="39" spans="1:54">
      <c r="A39" s="31">
        <v>35</v>
      </c>
      <c r="B39" s="52" t="s">
        <v>122</v>
      </c>
      <c r="C39" s="43" t="s">
        <v>121</v>
      </c>
      <c r="D39" s="31">
        <v>1</v>
      </c>
      <c r="E39" s="32">
        <v>1</v>
      </c>
      <c r="F39" s="47">
        <v>0</v>
      </c>
      <c r="G39" s="45">
        <f>((F39*100)/E39)/100</f>
        <v>0</v>
      </c>
      <c r="H39" s="32">
        <v>1</v>
      </c>
      <c r="I39" s="56">
        <v>0</v>
      </c>
      <c r="J39" s="45">
        <f>((I39*100)/H39)/100</f>
        <v>0</v>
      </c>
      <c r="K39" s="46">
        <f>(G39+J39)/2</f>
        <v>0</v>
      </c>
      <c r="L39" s="46">
        <v>0.45</v>
      </c>
      <c r="M39" s="46">
        <f>K39*L39</f>
        <v>0</v>
      </c>
      <c r="N39" s="32">
        <v>2</v>
      </c>
      <c r="O39" s="44"/>
      <c r="P39" s="45">
        <f>((O39*100)/N39)/100</f>
        <v>0</v>
      </c>
      <c r="Q39" s="32">
        <v>1</v>
      </c>
      <c r="R39" s="47">
        <v>0</v>
      </c>
      <c r="S39" s="45">
        <f>((R39*100)/Q39)/100</f>
        <v>0</v>
      </c>
      <c r="T39" s="32">
        <v>1</v>
      </c>
      <c r="U39" s="44"/>
      <c r="V39" s="45">
        <f>((U39*100)/T39)/100</f>
        <v>0</v>
      </c>
      <c r="W39" s="32">
        <v>1</v>
      </c>
      <c r="X39" s="47">
        <v>0</v>
      </c>
      <c r="Y39" s="45">
        <f>((X39*100)/W39)/100</f>
        <v>0</v>
      </c>
      <c r="Z39" s="32">
        <v>1</v>
      </c>
      <c r="AA39" s="44"/>
      <c r="AB39" s="45">
        <f>((AA39*100)/Z39)/100</f>
        <v>0</v>
      </c>
      <c r="AC39" s="46">
        <f>(P39+AB39+S39+V39+Y39)/5</f>
        <v>0</v>
      </c>
      <c r="AD39" s="46">
        <v>0.2</v>
      </c>
      <c r="AE39" s="46">
        <f>AC39*AD39</f>
        <v>0</v>
      </c>
      <c r="AF39" s="32">
        <v>3</v>
      </c>
      <c r="AG39" s="44">
        <v>3</v>
      </c>
      <c r="AH39" s="45">
        <f>((AG39*100)/AF39)/100</f>
        <v>1</v>
      </c>
      <c r="AI39" s="32">
        <v>4</v>
      </c>
      <c r="AJ39" s="44"/>
      <c r="AK39" s="45">
        <f>((AJ39*100)/AI39)/100</f>
        <v>0</v>
      </c>
      <c r="AL39" s="48">
        <v>1</v>
      </c>
      <c r="AM39" s="32">
        <v>0</v>
      </c>
      <c r="AN39" s="45">
        <f>((AM39*100)/AL39)/100</f>
        <v>0</v>
      </c>
      <c r="AO39" s="46">
        <f>(AK39+AH39+AN39)/3</f>
        <v>0.33333333333333331</v>
      </c>
      <c r="AP39" s="46">
        <v>0.2</v>
      </c>
      <c r="AQ39" s="46">
        <f>AO39*AP39</f>
        <v>6.6666666666666666E-2</v>
      </c>
      <c r="AR39" s="32">
        <v>2</v>
      </c>
      <c r="AS39" s="44"/>
      <c r="AT39" s="45">
        <f>((AS39*100)/AR39)/100</f>
        <v>0</v>
      </c>
      <c r="AU39" s="32">
        <v>1</v>
      </c>
      <c r="AV39" s="44"/>
      <c r="AW39" s="45">
        <f>((AV39*100)/AU39)/100</f>
        <v>0</v>
      </c>
      <c r="AX39" s="46">
        <f>(AW39+AT39)/2</f>
        <v>0</v>
      </c>
      <c r="AY39" s="46">
        <v>0.15</v>
      </c>
      <c r="AZ39" s="46">
        <f>AX39*AY39</f>
        <v>0</v>
      </c>
      <c r="BA39" s="45">
        <f>(AX39+AO39+AC39+K39)/4</f>
        <v>8.3333333333333329E-2</v>
      </c>
      <c r="BB39" s="49">
        <f>(AZ39+AQ39+AE39+M39)*2</f>
        <v>0.13333333333333333</v>
      </c>
    </row>
    <row r="40" spans="1:54">
      <c r="A40" s="31">
        <v>36</v>
      </c>
      <c r="B40" s="42" t="s">
        <v>132</v>
      </c>
      <c r="C40" s="43" t="s">
        <v>129</v>
      </c>
      <c r="D40" s="31">
        <v>0.5</v>
      </c>
      <c r="E40" s="32">
        <v>1</v>
      </c>
      <c r="F40" s="32">
        <v>0</v>
      </c>
      <c r="G40" s="45">
        <f>((F40*100)/E40)/100</f>
        <v>0</v>
      </c>
      <c r="H40" s="32">
        <v>1</v>
      </c>
      <c r="I40" s="32">
        <v>0</v>
      </c>
      <c r="J40" s="45">
        <f>((I40*100)/H40)/100</f>
        <v>0</v>
      </c>
      <c r="K40" s="46">
        <f>(G40+J40)/2</f>
        <v>0</v>
      </c>
      <c r="L40" s="46">
        <v>0.45</v>
      </c>
      <c r="M40" s="46">
        <f>K40*L40</f>
        <v>0</v>
      </c>
      <c r="N40" s="32">
        <v>2</v>
      </c>
      <c r="O40" s="31"/>
      <c r="P40" s="45">
        <f>((O40*100)/N40)/100</f>
        <v>0</v>
      </c>
      <c r="Q40" s="32">
        <v>1</v>
      </c>
      <c r="R40" s="32">
        <v>0</v>
      </c>
      <c r="S40" s="45">
        <f>((R40*100)/Q40)/100</f>
        <v>0</v>
      </c>
      <c r="T40" s="32">
        <v>1</v>
      </c>
      <c r="U40" s="31"/>
      <c r="V40" s="45">
        <f>((U40*100)/T40)/100</f>
        <v>0</v>
      </c>
      <c r="W40" s="32">
        <v>1</v>
      </c>
      <c r="X40" s="32">
        <v>0</v>
      </c>
      <c r="Y40" s="45">
        <f>((X40*100)/W40)/100</f>
        <v>0</v>
      </c>
      <c r="Z40" s="32">
        <v>1</v>
      </c>
      <c r="AA40" s="31"/>
      <c r="AB40" s="45">
        <f>((AA40*100)/Z40)/100</f>
        <v>0</v>
      </c>
      <c r="AC40" s="46">
        <f>(P40+AB40+S40+V40+Y40)/5</f>
        <v>0</v>
      </c>
      <c r="AD40" s="46">
        <v>0.2</v>
      </c>
      <c r="AE40" s="46">
        <f>AC40*AD40</f>
        <v>0</v>
      </c>
      <c r="AF40" s="32">
        <v>3</v>
      </c>
      <c r="AG40" s="31"/>
      <c r="AH40" s="45">
        <f>((AG40*100)/AF40)/100</f>
        <v>0</v>
      </c>
      <c r="AI40" s="32">
        <v>4</v>
      </c>
      <c r="AJ40" s="31"/>
      <c r="AK40" s="45">
        <f>((AJ40*100)/AI40)/100</f>
        <v>0</v>
      </c>
      <c r="AL40" s="48">
        <v>1</v>
      </c>
      <c r="AM40" s="32">
        <v>0</v>
      </c>
      <c r="AN40" s="45">
        <f>((AM40*100)/AL40)/100</f>
        <v>0</v>
      </c>
      <c r="AO40" s="46">
        <f>(AK40+AH40+AN40)/3</f>
        <v>0</v>
      </c>
      <c r="AP40" s="46">
        <v>0.2</v>
      </c>
      <c r="AQ40" s="46">
        <f>AO40*AP40</f>
        <v>0</v>
      </c>
      <c r="AR40" s="32">
        <v>2</v>
      </c>
      <c r="AS40" s="44"/>
      <c r="AT40" s="45">
        <f>((AS40*100)/AR40)/100</f>
        <v>0</v>
      </c>
      <c r="AU40" s="32">
        <v>1</v>
      </c>
      <c r="AV40" s="44"/>
      <c r="AW40" s="45">
        <f>((AV40*100)/AU40)/100</f>
        <v>0</v>
      </c>
      <c r="AX40" s="46">
        <f>(AW40+AT40)/2</f>
        <v>0</v>
      </c>
      <c r="AY40" s="46">
        <v>0.15</v>
      </c>
      <c r="AZ40" s="46">
        <f>AX40*AY40</f>
        <v>0</v>
      </c>
      <c r="BA40" s="45">
        <f>(AX40+AO40+AC40+K40)/4</f>
        <v>0</v>
      </c>
      <c r="BB40" s="49">
        <f>(AZ40+AQ40+AE40+M40)*2</f>
        <v>0</v>
      </c>
    </row>
    <row r="42" spans="1:54">
      <c r="A42" s="57"/>
      <c r="B42" s="58"/>
      <c r="C42" s="59"/>
      <c r="D42" s="60"/>
      <c r="E42" s="60"/>
      <c r="F42" s="60"/>
      <c r="G42" s="61"/>
      <c r="H42" s="60"/>
      <c r="I42" s="60"/>
      <c r="J42" s="60"/>
      <c r="K42" s="60"/>
      <c r="L42" s="60"/>
      <c r="M42" s="61">
        <f>AVERAGE(M5:M41)</f>
        <v>3.7500000000000006E-2</v>
      </c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1">
        <f>AVERAGE(AE5:AE41)</f>
        <v>3.2777777777777788E-2</v>
      </c>
      <c r="AF42" s="60"/>
      <c r="AG42" s="60"/>
      <c r="AH42" s="61"/>
      <c r="AI42" s="60"/>
      <c r="AJ42" s="60"/>
      <c r="AK42" s="61"/>
      <c r="AL42" s="61"/>
      <c r="AM42" s="61"/>
      <c r="AN42" s="61"/>
      <c r="AO42" s="60"/>
      <c r="AP42" s="60"/>
      <c r="AQ42" s="61">
        <f>AVERAGE(AQ5:AQ41)</f>
        <v>0.12021604938271604</v>
      </c>
      <c r="AR42" s="60"/>
      <c r="AS42" s="60"/>
      <c r="AT42" s="60"/>
      <c r="AU42" s="60"/>
      <c r="AV42" s="60"/>
      <c r="AW42" s="60"/>
      <c r="AX42" s="60"/>
      <c r="AY42" s="60"/>
      <c r="AZ42" s="61">
        <f>AVERAGE(AZ5:AZ41)</f>
        <v>1.6666666666666666E-2</v>
      </c>
      <c r="BA42" s="60"/>
      <c r="BB42" s="61">
        <f>AVERAGE(BB5:BB41)</f>
        <v>0.41432098765432107</v>
      </c>
    </row>
  </sheetData>
  <mergeCells count="27">
    <mergeCell ref="AI3:AK3"/>
    <mergeCell ref="AR2:AW2"/>
    <mergeCell ref="A2:A4"/>
    <mergeCell ref="N3:P3"/>
    <mergeCell ref="Z3:AB3"/>
    <mergeCell ref="AL3:AN3"/>
    <mergeCell ref="E3:G3"/>
    <mergeCell ref="H3:J3"/>
    <mergeCell ref="N2:AB2"/>
    <mergeCell ref="T3:V3"/>
    <mergeCell ref="W3:Y3"/>
    <mergeCell ref="BB1:BB3"/>
    <mergeCell ref="AR3:AT3"/>
    <mergeCell ref="AO2:AQ3"/>
    <mergeCell ref="AU3:AW3"/>
    <mergeCell ref="BA1:BA3"/>
    <mergeCell ref="A1:AZ1"/>
    <mergeCell ref="E2:J2"/>
    <mergeCell ref="K2:M3"/>
    <mergeCell ref="AC2:AE3"/>
    <mergeCell ref="AX2:AZ3"/>
    <mergeCell ref="D2:D4"/>
    <mergeCell ref="Q3:S3"/>
    <mergeCell ref="AF3:AH3"/>
    <mergeCell ref="C2:C4"/>
    <mergeCell ref="AF2:AN2"/>
    <mergeCell ref="B2:B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71"/>
  <sheetViews>
    <sheetView zoomScale="90" zoomScaleNormal="90" workbookViewId="0">
      <pane xSplit="2" ySplit="4" topLeftCell="AP5" activePane="bottomRight" state="frozen"/>
      <selection pane="topRight" activeCell="C1" sqref="C1"/>
      <selection pane="bottomLeft" activeCell="A4" sqref="A4"/>
      <selection pane="bottomRight" activeCell="BE40" sqref="BE40"/>
    </sheetView>
  </sheetViews>
  <sheetFormatPr defaultRowHeight="15.75"/>
  <cols>
    <col min="1" max="1" width="7.5703125" style="64" customWidth="1"/>
    <col min="2" max="2" width="22.28515625" style="64" customWidth="1"/>
    <col min="3" max="3" width="35" style="64" customWidth="1"/>
    <col min="4" max="4" width="8.7109375" style="64" customWidth="1"/>
    <col min="5" max="5" width="9.140625" style="64" customWidth="1"/>
    <col min="6" max="6" width="8.42578125" style="64" customWidth="1"/>
    <col min="7" max="7" width="7.7109375" style="64" customWidth="1"/>
    <col min="8" max="8" width="7.85546875" style="64" customWidth="1"/>
    <col min="9" max="9" width="8.140625" style="64" customWidth="1"/>
    <col min="10" max="10" width="8" style="64" customWidth="1"/>
    <col min="11" max="11" width="8.42578125" style="64" customWidth="1"/>
    <col min="12" max="12" width="9.140625" style="64" customWidth="1"/>
    <col min="13" max="13" width="9.140625" style="77" customWidth="1"/>
    <col min="14" max="14" width="8.5703125" style="64" customWidth="1"/>
    <col min="15" max="15" width="8.42578125" style="64" customWidth="1"/>
    <col min="16" max="16" width="7.85546875" style="64" customWidth="1"/>
    <col min="17" max="17" width="8" style="64" customWidth="1"/>
    <col min="18" max="18" width="8.28515625" style="64" customWidth="1"/>
    <col min="19" max="19" width="7.85546875" style="64" customWidth="1"/>
    <col min="20" max="20" width="8.5703125" style="64" customWidth="1"/>
    <col min="21" max="21" width="8.140625" style="64" customWidth="1"/>
    <col min="22" max="35" width="8" style="64" customWidth="1"/>
    <col min="36" max="36" width="7.85546875" style="64" customWidth="1"/>
    <col min="37" max="37" width="8" style="64" customWidth="1"/>
    <col min="38" max="39" width="7.5703125" style="64" customWidth="1"/>
    <col min="40" max="40" width="9.140625" style="77" customWidth="1"/>
    <col min="41" max="41" width="8.5703125" style="64" customWidth="1"/>
    <col min="42" max="42" width="8.140625" style="64" customWidth="1"/>
    <col min="43" max="43" width="7.7109375" style="77" customWidth="1"/>
    <col min="44" max="44" width="8.42578125" style="64" customWidth="1"/>
    <col min="45" max="45" width="8.28515625" style="64" customWidth="1"/>
    <col min="46" max="46" width="8" style="77" customWidth="1"/>
    <col min="47" max="47" width="8.5703125" style="64" customWidth="1"/>
    <col min="48" max="48" width="8.140625" style="64" customWidth="1"/>
    <col min="49" max="49" width="8.42578125" style="64" customWidth="1"/>
    <col min="50" max="51" width="7.5703125" style="64" customWidth="1"/>
    <col min="52" max="52" width="8.28515625" style="77" customWidth="1"/>
    <col min="53" max="53" width="8.28515625" style="64" customWidth="1"/>
    <col min="54" max="54" width="8.5703125" style="64" customWidth="1"/>
    <col min="55" max="55" width="8" style="64" customWidth="1"/>
    <col min="56" max="56" width="8.140625" style="64" customWidth="1"/>
    <col min="57" max="57" width="7.85546875" style="64" customWidth="1"/>
    <col min="58" max="58" width="8" style="64" customWidth="1"/>
    <col min="59" max="59" width="7.85546875" style="64" customWidth="1"/>
    <col min="60" max="60" width="7" style="64" customWidth="1"/>
    <col min="61" max="61" width="8.28515625" style="77" customWidth="1"/>
    <col min="62" max="62" width="9.7109375" style="64" customWidth="1"/>
    <col min="63" max="16384" width="9.140625" style="64"/>
  </cols>
  <sheetData>
    <row r="1" spans="1:63" ht="28.5" customHeight="1">
      <c r="A1" s="113" t="s">
        <v>29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5"/>
      <c r="BJ1" s="99" t="s">
        <v>9</v>
      </c>
      <c r="BK1" s="99" t="s">
        <v>22</v>
      </c>
    </row>
    <row r="2" spans="1:63" s="65" customFormat="1" ht="41.25" customHeight="1">
      <c r="A2" s="91" t="s">
        <v>3</v>
      </c>
      <c r="B2" s="91" t="s">
        <v>0</v>
      </c>
      <c r="C2" s="91" t="s">
        <v>17</v>
      </c>
      <c r="D2" s="110" t="s">
        <v>14</v>
      </c>
      <c r="E2" s="116" t="s">
        <v>11</v>
      </c>
      <c r="F2" s="117"/>
      <c r="G2" s="117"/>
      <c r="H2" s="117"/>
      <c r="I2" s="117"/>
      <c r="J2" s="117"/>
      <c r="K2" s="102" t="s">
        <v>5</v>
      </c>
      <c r="L2" s="103"/>
      <c r="M2" s="104"/>
      <c r="N2" s="116" t="s">
        <v>12</v>
      </c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8"/>
      <c r="AL2" s="102" t="s">
        <v>6</v>
      </c>
      <c r="AM2" s="103"/>
      <c r="AN2" s="104"/>
      <c r="AO2" s="108" t="s">
        <v>33</v>
      </c>
      <c r="AP2" s="109"/>
      <c r="AQ2" s="109"/>
      <c r="AR2" s="109"/>
      <c r="AS2" s="109"/>
      <c r="AT2" s="109"/>
      <c r="AU2" s="109"/>
      <c r="AV2" s="109"/>
      <c r="AW2" s="109"/>
      <c r="AX2" s="102" t="s">
        <v>41</v>
      </c>
      <c r="AY2" s="103"/>
      <c r="AZ2" s="104"/>
      <c r="BA2" s="108" t="s">
        <v>13</v>
      </c>
      <c r="BB2" s="109"/>
      <c r="BC2" s="109"/>
      <c r="BD2" s="109"/>
      <c r="BE2" s="109"/>
      <c r="BF2" s="109"/>
      <c r="BG2" s="102" t="s">
        <v>8</v>
      </c>
      <c r="BH2" s="103"/>
      <c r="BI2" s="104"/>
      <c r="BJ2" s="100"/>
      <c r="BK2" s="100"/>
    </row>
    <row r="3" spans="1:63" ht="192" customHeight="1">
      <c r="A3" s="92"/>
      <c r="B3" s="92"/>
      <c r="C3" s="92"/>
      <c r="D3" s="111"/>
      <c r="E3" s="87" t="s">
        <v>34</v>
      </c>
      <c r="F3" s="87"/>
      <c r="G3" s="87"/>
      <c r="H3" s="87" t="s">
        <v>35</v>
      </c>
      <c r="I3" s="87"/>
      <c r="J3" s="87"/>
      <c r="K3" s="105"/>
      <c r="L3" s="106"/>
      <c r="M3" s="107"/>
      <c r="N3" s="88" t="s">
        <v>42</v>
      </c>
      <c r="O3" s="89"/>
      <c r="P3" s="90"/>
      <c r="Q3" s="88" t="s">
        <v>36</v>
      </c>
      <c r="R3" s="89"/>
      <c r="S3" s="90"/>
      <c r="T3" s="88" t="s">
        <v>37</v>
      </c>
      <c r="U3" s="89"/>
      <c r="V3" s="90"/>
      <c r="W3" s="88" t="s">
        <v>38</v>
      </c>
      <c r="X3" s="89"/>
      <c r="Y3" s="90"/>
      <c r="Z3" s="88" t="s">
        <v>43</v>
      </c>
      <c r="AA3" s="89"/>
      <c r="AB3" s="90"/>
      <c r="AC3" s="87" t="s">
        <v>44</v>
      </c>
      <c r="AD3" s="87"/>
      <c r="AE3" s="87"/>
      <c r="AF3" s="87" t="s">
        <v>31</v>
      </c>
      <c r="AG3" s="87"/>
      <c r="AH3" s="87"/>
      <c r="AI3" s="88" t="s">
        <v>39</v>
      </c>
      <c r="AJ3" s="89"/>
      <c r="AK3" s="90"/>
      <c r="AL3" s="105"/>
      <c r="AM3" s="106"/>
      <c r="AN3" s="107"/>
      <c r="AO3" s="88" t="s">
        <v>113</v>
      </c>
      <c r="AP3" s="89"/>
      <c r="AQ3" s="90"/>
      <c r="AR3" s="88" t="s">
        <v>40</v>
      </c>
      <c r="AS3" s="89"/>
      <c r="AT3" s="90"/>
      <c r="AU3" s="88" t="s">
        <v>32</v>
      </c>
      <c r="AV3" s="89"/>
      <c r="AW3" s="90"/>
      <c r="AX3" s="105"/>
      <c r="AY3" s="106"/>
      <c r="AZ3" s="107"/>
      <c r="BA3" s="82" t="s">
        <v>15</v>
      </c>
      <c r="BB3" s="82"/>
      <c r="BC3" s="82"/>
      <c r="BD3" s="82" t="s">
        <v>16</v>
      </c>
      <c r="BE3" s="82"/>
      <c r="BF3" s="82"/>
      <c r="BG3" s="105"/>
      <c r="BH3" s="106"/>
      <c r="BI3" s="107"/>
      <c r="BJ3" s="101"/>
      <c r="BK3" s="101"/>
    </row>
    <row r="4" spans="1:63" ht="18" customHeight="1">
      <c r="A4" s="93"/>
      <c r="B4" s="93"/>
      <c r="C4" s="93"/>
      <c r="D4" s="112"/>
      <c r="E4" s="35" t="s">
        <v>1</v>
      </c>
      <c r="F4" s="35" t="s">
        <v>2</v>
      </c>
      <c r="G4" s="35" t="s">
        <v>4</v>
      </c>
      <c r="H4" s="35" t="s">
        <v>1</v>
      </c>
      <c r="I4" s="35" t="s">
        <v>2</v>
      </c>
      <c r="J4" s="35" t="s">
        <v>4</v>
      </c>
      <c r="K4" s="37"/>
      <c r="L4" s="38" t="s">
        <v>10</v>
      </c>
      <c r="M4" s="38" t="s">
        <v>24</v>
      </c>
      <c r="N4" s="35" t="s">
        <v>1</v>
      </c>
      <c r="O4" s="35" t="s">
        <v>2</v>
      </c>
      <c r="P4" s="35" t="s">
        <v>4</v>
      </c>
      <c r="Q4" s="35" t="s">
        <v>1</v>
      </c>
      <c r="R4" s="35" t="s">
        <v>2</v>
      </c>
      <c r="S4" s="35" t="s">
        <v>4</v>
      </c>
      <c r="T4" s="35" t="s">
        <v>1</v>
      </c>
      <c r="U4" s="35" t="s">
        <v>2</v>
      </c>
      <c r="V4" s="35" t="s">
        <v>4</v>
      </c>
      <c r="W4" s="35" t="s">
        <v>1</v>
      </c>
      <c r="X4" s="35" t="s">
        <v>2</v>
      </c>
      <c r="Y4" s="35" t="s">
        <v>4</v>
      </c>
      <c r="Z4" s="35" t="s">
        <v>1</v>
      </c>
      <c r="AA4" s="35" t="s">
        <v>2</v>
      </c>
      <c r="AB4" s="35" t="s">
        <v>4</v>
      </c>
      <c r="AC4" s="35" t="s">
        <v>1</v>
      </c>
      <c r="AD4" s="35" t="s">
        <v>2</v>
      </c>
      <c r="AE4" s="35" t="s">
        <v>4</v>
      </c>
      <c r="AF4" s="35" t="s">
        <v>1</v>
      </c>
      <c r="AG4" s="35" t="s">
        <v>2</v>
      </c>
      <c r="AH4" s="35" t="s">
        <v>4</v>
      </c>
      <c r="AI4" s="35" t="s">
        <v>1</v>
      </c>
      <c r="AJ4" s="35" t="s">
        <v>2</v>
      </c>
      <c r="AK4" s="35" t="s">
        <v>4</v>
      </c>
      <c r="AL4" s="37"/>
      <c r="AM4" s="38" t="s">
        <v>10</v>
      </c>
      <c r="AN4" s="38" t="s">
        <v>25</v>
      </c>
      <c r="AO4" s="35" t="s">
        <v>1</v>
      </c>
      <c r="AP4" s="35" t="s">
        <v>2</v>
      </c>
      <c r="AQ4" s="35" t="s">
        <v>4</v>
      </c>
      <c r="AR4" s="35" t="s">
        <v>1</v>
      </c>
      <c r="AS4" s="35" t="s">
        <v>2</v>
      </c>
      <c r="AT4" s="35" t="s">
        <v>4</v>
      </c>
      <c r="AU4" s="35" t="s">
        <v>1</v>
      </c>
      <c r="AV4" s="35" t="s">
        <v>2</v>
      </c>
      <c r="AW4" s="35" t="s">
        <v>4</v>
      </c>
      <c r="AX4" s="37"/>
      <c r="AY4" s="38" t="s">
        <v>10</v>
      </c>
      <c r="AZ4" s="38" t="s">
        <v>26</v>
      </c>
      <c r="BA4" s="39" t="s">
        <v>1</v>
      </c>
      <c r="BB4" s="39" t="s">
        <v>2</v>
      </c>
      <c r="BC4" s="39" t="s">
        <v>4</v>
      </c>
      <c r="BD4" s="39" t="s">
        <v>1</v>
      </c>
      <c r="BE4" s="39" t="s">
        <v>2</v>
      </c>
      <c r="BF4" s="39" t="s">
        <v>4</v>
      </c>
      <c r="BG4" s="37"/>
      <c r="BH4" s="38" t="s">
        <v>10</v>
      </c>
      <c r="BI4" s="38" t="s">
        <v>27</v>
      </c>
      <c r="BJ4" s="66" t="s">
        <v>4</v>
      </c>
      <c r="BK4" s="66" t="s">
        <v>23</v>
      </c>
    </row>
    <row r="5" spans="1:63" s="65" customFormat="1">
      <c r="A5" s="67">
        <v>1</v>
      </c>
      <c r="B5" s="72" t="s">
        <v>101</v>
      </c>
      <c r="C5" s="42" t="s">
        <v>112</v>
      </c>
      <c r="D5" s="67">
        <v>1.5</v>
      </c>
      <c r="E5" s="56">
        <v>2</v>
      </c>
      <c r="F5" s="39">
        <v>0</v>
      </c>
      <c r="G5" s="45">
        <f>((F5*100)/E5)/100</f>
        <v>0</v>
      </c>
      <c r="H5" s="56">
        <v>2</v>
      </c>
      <c r="I5" s="39">
        <v>0</v>
      </c>
      <c r="J5" s="45">
        <f>((I5*100)/H5)/100</f>
        <v>0</v>
      </c>
      <c r="K5" s="147">
        <f>(J5+G5)/2</f>
        <v>0</v>
      </c>
      <c r="L5" s="148">
        <v>0.45</v>
      </c>
      <c r="M5" s="148">
        <f>K5*L5</f>
        <v>0</v>
      </c>
      <c r="N5" s="56">
        <v>1</v>
      </c>
      <c r="O5" s="39">
        <v>1</v>
      </c>
      <c r="P5" s="45">
        <f>((O5*100)/N5)/100</f>
        <v>1</v>
      </c>
      <c r="Q5" s="56">
        <v>3</v>
      </c>
      <c r="R5" s="39">
        <v>1</v>
      </c>
      <c r="S5" s="45">
        <f>((R5*100)/Q5)/100</f>
        <v>0.33333333333333337</v>
      </c>
      <c r="T5" s="56">
        <v>1</v>
      </c>
      <c r="U5" s="39">
        <v>0</v>
      </c>
      <c r="V5" s="45">
        <f>((U5*100)/T5)/100</f>
        <v>0</v>
      </c>
      <c r="W5" s="69">
        <v>1</v>
      </c>
      <c r="X5" s="39">
        <v>0</v>
      </c>
      <c r="Y5" s="45">
        <f>((X5*100)/W5)/100</f>
        <v>0</v>
      </c>
      <c r="Z5" s="69">
        <v>1</v>
      </c>
      <c r="AA5" s="39">
        <v>1</v>
      </c>
      <c r="AB5" s="45">
        <f>((AA5*100)/Z5)/100</f>
        <v>1</v>
      </c>
      <c r="AC5" s="69">
        <v>1</v>
      </c>
      <c r="AD5" s="39">
        <v>0</v>
      </c>
      <c r="AE5" s="45">
        <f>((AD5*100)/AC5)/100</f>
        <v>0</v>
      </c>
      <c r="AF5" s="69">
        <v>2</v>
      </c>
      <c r="AG5" s="39">
        <v>0</v>
      </c>
      <c r="AH5" s="45">
        <f>((AG5*100)/AF5)/100</f>
        <v>0</v>
      </c>
      <c r="AI5" s="69">
        <v>2</v>
      </c>
      <c r="AJ5" s="39">
        <v>4</v>
      </c>
      <c r="AK5" s="45">
        <f>((AJ5*100)/AI5)/100</f>
        <v>2</v>
      </c>
      <c r="AL5" s="147">
        <f>(AK5+V5+S5+P5+AB5+Y5+AE5+AH5)/8</f>
        <v>0.54166666666666674</v>
      </c>
      <c r="AM5" s="148">
        <v>0.2</v>
      </c>
      <c r="AN5" s="148">
        <f>AL5*AM5</f>
        <v>0.10833333333333335</v>
      </c>
      <c r="AO5" s="56">
        <v>3</v>
      </c>
      <c r="AP5" s="39">
        <v>3</v>
      </c>
      <c r="AQ5" s="45">
        <f>((AP5*100)/AO5)/100</f>
        <v>1</v>
      </c>
      <c r="AR5" s="56">
        <v>4</v>
      </c>
      <c r="AS5" s="39">
        <v>4</v>
      </c>
      <c r="AT5" s="45">
        <f>((AS5*100)/AR5)/100</f>
        <v>1</v>
      </c>
      <c r="AU5" s="56">
        <v>2</v>
      </c>
      <c r="AV5" s="56">
        <v>3</v>
      </c>
      <c r="AW5" s="45">
        <f>((AV5*100)/AU5)/100</f>
        <v>1.5</v>
      </c>
      <c r="AX5" s="147">
        <f>(AW5+AT5+AQ5)/3</f>
        <v>1.1666666666666667</v>
      </c>
      <c r="AY5" s="148">
        <v>0.2</v>
      </c>
      <c r="AZ5" s="148">
        <f>AX5*AY5</f>
        <v>0.23333333333333336</v>
      </c>
      <c r="BA5" s="56">
        <v>2</v>
      </c>
      <c r="BB5" s="39">
        <v>5</v>
      </c>
      <c r="BC5" s="45">
        <f>((BB5*100)/BA5)/100</f>
        <v>2.5</v>
      </c>
      <c r="BD5" s="56">
        <v>1</v>
      </c>
      <c r="BE5" s="39">
        <v>1</v>
      </c>
      <c r="BF5" s="45">
        <f>((BE5*100)/BD5)/100</f>
        <v>1</v>
      </c>
      <c r="BG5" s="147">
        <f>(BF5+BC5)/2</f>
        <v>1.75</v>
      </c>
      <c r="BH5" s="148">
        <v>0.15</v>
      </c>
      <c r="BI5" s="148">
        <f>BG5*BH5</f>
        <v>0.26250000000000001</v>
      </c>
      <c r="BJ5" s="70">
        <f>(BG5+AX5+AL5+K5)/4</f>
        <v>0.86458333333333348</v>
      </c>
      <c r="BK5" s="71">
        <f>(BI5+AZ5+AN5+M5)*2</f>
        <v>1.2083333333333335</v>
      </c>
    </row>
    <row r="6" spans="1:63">
      <c r="A6" s="35">
        <v>2</v>
      </c>
      <c r="B6" s="43" t="s">
        <v>92</v>
      </c>
      <c r="C6" s="42" t="s">
        <v>121</v>
      </c>
      <c r="D6" s="67">
        <v>1</v>
      </c>
      <c r="E6" s="56">
        <v>2</v>
      </c>
      <c r="F6" s="39">
        <v>0</v>
      </c>
      <c r="G6" s="45">
        <f>((F6*100)/E6)/100</f>
        <v>0</v>
      </c>
      <c r="H6" s="56">
        <v>2</v>
      </c>
      <c r="I6" s="39">
        <v>2</v>
      </c>
      <c r="J6" s="45">
        <f>((I6*100)/H6)/100</f>
        <v>1</v>
      </c>
      <c r="K6" s="147">
        <f>(J6+G6)/2</f>
        <v>0.5</v>
      </c>
      <c r="L6" s="148">
        <v>0.45</v>
      </c>
      <c r="M6" s="148">
        <f>K6*L6</f>
        <v>0.22500000000000001</v>
      </c>
      <c r="N6" s="56">
        <v>1</v>
      </c>
      <c r="O6" s="39">
        <v>0</v>
      </c>
      <c r="P6" s="45">
        <f>((O6*100)/N6)/100</f>
        <v>0</v>
      </c>
      <c r="Q6" s="56">
        <v>3</v>
      </c>
      <c r="R6" s="39">
        <v>1</v>
      </c>
      <c r="S6" s="45">
        <f>((R6*100)/Q6)/100</f>
        <v>0.33333333333333337</v>
      </c>
      <c r="T6" s="56">
        <v>1</v>
      </c>
      <c r="U6" s="39">
        <v>0</v>
      </c>
      <c r="V6" s="45">
        <f>((U6*100)/T6)/100</f>
        <v>0</v>
      </c>
      <c r="W6" s="69">
        <v>1</v>
      </c>
      <c r="X6" s="39">
        <v>0</v>
      </c>
      <c r="Y6" s="45">
        <f>((X6*100)/W6)/100</f>
        <v>0</v>
      </c>
      <c r="Z6" s="69">
        <v>1</v>
      </c>
      <c r="AA6" s="39">
        <v>2</v>
      </c>
      <c r="AB6" s="45">
        <f>((AA6*100)/Z6)/100</f>
        <v>2</v>
      </c>
      <c r="AC6" s="69">
        <v>1</v>
      </c>
      <c r="AD6" s="39">
        <v>0</v>
      </c>
      <c r="AE6" s="45">
        <f>((AD6*100)/AC6)/100</f>
        <v>0</v>
      </c>
      <c r="AF6" s="69">
        <v>2</v>
      </c>
      <c r="AG6" s="39">
        <v>0</v>
      </c>
      <c r="AH6" s="45">
        <f>((AG6*100)/AF6)/100</f>
        <v>0</v>
      </c>
      <c r="AI6" s="69">
        <v>2</v>
      </c>
      <c r="AJ6" s="39">
        <v>0</v>
      </c>
      <c r="AK6" s="45">
        <f>((AJ6*100)/AI6)/100</f>
        <v>0</v>
      </c>
      <c r="AL6" s="147">
        <f>(AK6+V6+S6+P6+AB6+Y6+AE6+AH6)/8</f>
        <v>0.29166666666666669</v>
      </c>
      <c r="AM6" s="148">
        <v>0.2</v>
      </c>
      <c r="AN6" s="148">
        <f>AL6*AM6</f>
        <v>5.8333333333333341E-2</v>
      </c>
      <c r="AO6" s="56">
        <v>3</v>
      </c>
      <c r="AP6" s="39">
        <v>0</v>
      </c>
      <c r="AQ6" s="45">
        <f>((AP6*100)/AO6)/100</f>
        <v>0</v>
      </c>
      <c r="AR6" s="56">
        <v>4</v>
      </c>
      <c r="AS6" s="39">
        <v>4</v>
      </c>
      <c r="AT6" s="45">
        <f>((AS6*100)/AR6)/100</f>
        <v>1</v>
      </c>
      <c r="AU6" s="56">
        <v>2</v>
      </c>
      <c r="AV6" s="56">
        <v>4</v>
      </c>
      <c r="AW6" s="45">
        <f>((AV6*100)/AU6)/100</f>
        <v>2</v>
      </c>
      <c r="AX6" s="147">
        <f>(AW6+AT6+AQ6)/3</f>
        <v>1</v>
      </c>
      <c r="AY6" s="148">
        <v>0.2</v>
      </c>
      <c r="AZ6" s="148">
        <f>AX6*AY6</f>
        <v>0.2</v>
      </c>
      <c r="BA6" s="56">
        <v>2</v>
      </c>
      <c r="BB6" s="39">
        <v>1</v>
      </c>
      <c r="BC6" s="45">
        <f>((BB6*100)/BA6)/100</f>
        <v>0.5</v>
      </c>
      <c r="BD6" s="56">
        <v>1</v>
      </c>
      <c r="BE6" s="39">
        <v>1</v>
      </c>
      <c r="BF6" s="45">
        <f>((BE6*100)/BD6)/100</f>
        <v>1</v>
      </c>
      <c r="BG6" s="147">
        <f>(BF6+BC6)/2</f>
        <v>0.75</v>
      </c>
      <c r="BH6" s="148">
        <v>0.15</v>
      </c>
      <c r="BI6" s="148">
        <f>BG6*BH6</f>
        <v>0.11249999999999999</v>
      </c>
      <c r="BJ6" s="70">
        <f>(BG6+AX6+AL6+K6)/4</f>
        <v>0.63541666666666663</v>
      </c>
      <c r="BK6" s="71">
        <f>(BI6+AZ6+AN6+M6)*2</f>
        <v>1.1916666666666667</v>
      </c>
    </row>
    <row r="7" spans="1:63" s="65" customFormat="1">
      <c r="A7" s="67">
        <v>3</v>
      </c>
      <c r="B7" s="43" t="s">
        <v>96</v>
      </c>
      <c r="C7" s="42" t="s">
        <v>121</v>
      </c>
      <c r="D7" s="67">
        <v>1</v>
      </c>
      <c r="E7" s="56">
        <v>2</v>
      </c>
      <c r="F7" s="35">
        <v>0</v>
      </c>
      <c r="G7" s="45">
        <f>((F7*100)/E7)/100</f>
        <v>0</v>
      </c>
      <c r="H7" s="56">
        <v>2</v>
      </c>
      <c r="I7" s="35">
        <v>4</v>
      </c>
      <c r="J7" s="45">
        <f>((I7*100)/H7)/100</f>
        <v>2</v>
      </c>
      <c r="K7" s="68">
        <f>(J7+G7)/2</f>
        <v>1</v>
      </c>
      <c r="L7" s="46">
        <v>0.45</v>
      </c>
      <c r="M7" s="46">
        <f>K7*L7</f>
        <v>0.45</v>
      </c>
      <c r="N7" s="56">
        <v>1</v>
      </c>
      <c r="O7" s="35"/>
      <c r="P7" s="45">
        <f>((O7*100)/N7)/100</f>
        <v>0</v>
      </c>
      <c r="Q7" s="56">
        <v>3</v>
      </c>
      <c r="R7" s="35"/>
      <c r="S7" s="45">
        <f>((R7*100)/Q7)/100</f>
        <v>0</v>
      </c>
      <c r="T7" s="56">
        <v>1</v>
      </c>
      <c r="U7" s="35"/>
      <c r="V7" s="45">
        <f>((U7*100)/T7)/100</f>
        <v>0</v>
      </c>
      <c r="W7" s="69">
        <v>1</v>
      </c>
      <c r="X7" s="35"/>
      <c r="Y7" s="45">
        <f>((X7*100)/W7)/100</f>
        <v>0</v>
      </c>
      <c r="Z7" s="69">
        <v>1</v>
      </c>
      <c r="AA7" s="35"/>
      <c r="AB7" s="45">
        <f>((AA7*100)/Z7)/100</f>
        <v>0</v>
      </c>
      <c r="AC7" s="69">
        <v>1</v>
      </c>
      <c r="AD7" s="35"/>
      <c r="AE7" s="45">
        <f>((AD7*100)/AC7)/100</f>
        <v>0</v>
      </c>
      <c r="AF7" s="69">
        <v>2</v>
      </c>
      <c r="AG7" s="35"/>
      <c r="AH7" s="45">
        <f>((AG7*100)/AF7)/100</f>
        <v>0</v>
      </c>
      <c r="AI7" s="69">
        <v>2</v>
      </c>
      <c r="AJ7" s="35"/>
      <c r="AK7" s="45">
        <f>((AJ7*100)/AI7)/100</f>
        <v>0</v>
      </c>
      <c r="AL7" s="68">
        <f>(AK7+V7+S7+P7+AB7+Y7+AE7+AH7)/8</f>
        <v>0</v>
      </c>
      <c r="AM7" s="46">
        <v>0.2</v>
      </c>
      <c r="AN7" s="46">
        <f>AL7*AM7</f>
        <v>0</v>
      </c>
      <c r="AO7" s="56">
        <v>3</v>
      </c>
      <c r="AP7" s="35"/>
      <c r="AQ7" s="45">
        <f>((AP7*100)/AO7)/100</f>
        <v>0</v>
      </c>
      <c r="AR7" s="56">
        <v>4</v>
      </c>
      <c r="AS7" s="35">
        <v>0</v>
      </c>
      <c r="AT7" s="45">
        <f>((AS7*100)/AR7)/100</f>
        <v>0</v>
      </c>
      <c r="AU7" s="56">
        <v>2</v>
      </c>
      <c r="AV7" s="56">
        <v>0</v>
      </c>
      <c r="AW7" s="45">
        <f>((AV7*100)/AU7)/100</f>
        <v>0</v>
      </c>
      <c r="AX7" s="68">
        <f>(AW7+AT7+AQ7)/3</f>
        <v>0</v>
      </c>
      <c r="AY7" s="46">
        <v>0.2</v>
      </c>
      <c r="AZ7" s="46">
        <f>AX7*AY7</f>
        <v>0</v>
      </c>
      <c r="BA7" s="56">
        <v>2</v>
      </c>
      <c r="BB7" s="35">
        <v>1</v>
      </c>
      <c r="BC7" s="45">
        <f>((BB7*100)/BA7)/100</f>
        <v>0.5</v>
      </c>
      <c r="BD7" s="56">
        <v>1</v>
      </c>
      <c r="BE7" s="35">
        <v>1</v>
      </c>
      <c r="BF7" s="45">
        <f>((BE7*100)/BD7)/100</f>
        <v>1</v>
      </c>
      <c r="BG7" s="68">
        <f>(BF7+BC7)/2</f>
        <v>0.75</v>
      </c>
      <c r="BH7" s="46">
        <v>0.15</v>
      </c>
      <c r="BI7" s="46">
        <f>BG7*BH7</f>
        <v>0.11249999999999999</v>
      </c>
      <c r="BJ7" s="70">
        <f>(BG7+AX7+AL7+K7)/4</f>
        <v>0.4375</v>
      </c>
      <c r="BK7" s="71">
        <f>(BI7+AZ7+AN7+M7)*2</f>
        <v>1.125</v>
      </c>
    </row>
    <row r="8" spans="1:63" s="65" customFormat="1">
      <c r="A8" s="67">
        <v>4</v>
      </c>
      <c r="B8" s="149" t="s">
        <v>98</v>
      </c>
      <c r="C8" s="42" t="s">
        <v>112</v>
      </c>
      <c r="D8" s="73">
        <v>1</v>
      </c>
      <c r="E8" s="56">
        <v>2</v>
      </c>
      <c r="F8" s="35"/>
      <c r="G8" s="45">
        <f>((F8*100)/E8)/100</f>
        <v>0</v>
      </c>
      <c r="H8" s="56">
        <v>2</v>
      </c>
      <c r="I8" s="35"/>
      <c r="J8" s="45">
        <f>((I8*100)/H8)/100</f>
        <v>0</v>
      </c>
      <c r="K8" s="68">
        <f>(J8+G8)/2</f>
        <v>0</v>
      </c>
      <c r="L8" s="46">
        <v>0.45</v>
      </c>
      <c r="M8" s="46">
        <f>K8*L8</f>
        <v>0</v>
      </c>
      <c r="N8" s="56">
        <v>1</v>
      </c>
      <c r="O8" s="35">
        <v>1</v>
      </c>
      <c r="P8" s="45">
        <f>((O8*100)/N8)/100</f>
        <v>1</v>
      </c>
      <c r="Q8" s="56">
        <v>3</v>
      </c>
      <c r="R8" s="35"/>
      <c r="S8" s="45">
        <f>((R8*100)/Q8)/100</f>
        <v>0</v>
      </c>
      <c r="T8" s="56">
        <v>1</v>
      </c>
      <c r="U8" s="35"/>
      <c r="V8" s="45">
        <f>((U8*100)/T8)/100</f>
        <v>0</v>
      </c>
      <c r="W8" s="56">
        <v>1</v>
      </c>
      <c r="X8" s="35"/>
      <c r="Y8" s="45">
        <f>((X8*100)/W8)/100</f>
        <v>0</v>
      </c>
      <c r="Z8" s="69">
        <v>1</v>
      </c>
      <c r="AA8" s="35"/>
      <c r="AB8" s="45">
        <f>((AA8*100)/Z8)/100</f>
        <v>0</v>
      </c>
      <c r="AC8" s="69">
        <v>1</v>
      </c>
      <c r="AD8" s="35"/>
      <c r="AE8" s="45">
        <f>((AD8*100)/AC8)/100</f>
        <v>0</v>
      </c>
      <c r="AF8" s="69">
        <v>2</v>
      </c>
      <c r="AG8" s="35"/>
      <c r="AH8" s="45">
        <f>((AG8*100)/AF8)/100</f>
        <v>0</v>
      </c>
      <c r="AI8" s="69">
        <v>2</v>
      </c>
      <c r="AJ8" s="35">
        <v>1</v>
      </c>
      <c r="AK8" s="45">
        <f>((AJ8*100)/AI8)/100</f>
        <v>0.5</v>
      </c>
      <c r="AL8" s="68">
        <f>(AK8+V8+S8+P8+AB8+Y8+AE8+AH8)/8</f>
        <v>0.1875</v>
      </c>
      <c r="AM8" s="46">
        <v>0.2</v>
      </c>
      <c r="AN8" s="46">
        <f>AL8*AM8</f>
        <v>3.7500000000000006E-2</v>
      </c>
      <c r="AO8" s="56">
        <v>3</v>
      </c>
      <c r="AP8" s="35"/>
      <c r="AQ8" s="45">
        <f>((AP8*100)/AO8)/100</f>
        <v>0</v>
      </c>
      <c r="AR8" s="56">
        <v>4</v>
      </c>
      <c r="AS8" s="35">
        <v>3</v>
      </c>
      <c r="AT8" s="45">
        <f>((AS8*100)/AR8)/100</f>
        <v>0.75</v>
      </c>
      <c r="AU8" s="56">
        <v>2</v>
      </c>
      <c r="AV8" s="56">
        <v>0</v>
      </c>
      <c r="AW8" s="45">
        <f>((AV8*100)/AU8)/100</f>
        <v>0</v>
      </c>
      <c r="AX8" s="147">
        <f>(AW8+AT8+AQ8)/3</f>
        <v>0.25</v>
      </c>
      <c r="AY8" s="148">
        <v>0.2</v>
      </c>
      <c r="AZ8" s="148">
        <f>AX8*AY8</f>
        <v>0.05</v>
      </c>
      <c r="BA8" s="56">
        <v>2</v>
      </c>
      <c r="BB8" s="35">
        <v>5</v>
      </c>
      <c r="BC8" s="45">
        <f>((BB8*100)/BA8)/100</f>
        <v>2.5</v>
      </c>
      <c r="BD8" s="56">
        <v>1</v>
      </c>
      <c r="BE8" s="35">
        <v>1</v>
      </c>
      <c r="BF8" s="45">
        <f>((BE8*100)/BD8)/100</f>
        <v>1</v>
      </c>
      <c r="BG8" s="68">
        <f>(BF8+BC8)/2</f>
        <v>1.75</v>
      </c>
      <c r="BH8" s="46">
        <v>0.15</v>
      </c>
      <c r="BI8" s="46">
        <f>BG8*BH8</f>
        <v>0.26250000000000001</v>
      </c>
      <c r="BJ8" s="70">
        <f>(BG8+AX8+AL8+K8)/4</f>
        <v>0.546875</v>
      </c>
      <c r="BK8" s="71">
        <f>(BI8+AZ8+AN8+M8)*2</f>
        <v>0.7</v>
      </c>
    </row>
    <row r="9" spans="1:63" s="65" customFormat="1">
      <c r="A9" s="39">
        <v>5</v>
      </c>
      <c r="B9" s="43" t="s">
        <v>93</v>
      </c>
      <c r="C9" s="42" t="s">
        <v>121</v>
      </c>
      <c r="D9" s="67">
        <v>1</v>
      </c>
      <c r="E9" s="56">
        <v>2</v>
      </c>
      <c r="F9" s="35">
        <v>0</v>
      </c>
      <c r="G9" s="45">
        <f>((F9*100)/E9)/100</f>
        <v>0</v>
      </c>
      <c r="H9" s="56">
        <v>2</v>
      </c>
      <c r="I9" s="35">
        <v>3</v>
      </c>
      <c r="J9" s="45">
        <f>((I9*100)/H9)/100</f>
        <v>1.5</v>
      </c>
      <c r="K9" s="147">
        <f>(J9+G9)/2</f>
        <v>0.75</v>
      </c>
      <c r="L9" s="148">
        <v>0.45</v>
      </c>
      <c r="M9" s="148">
        <f>K9*L9</f>
        <v>0.33750000000000002</v>
      </c>
      <c r="N9" s="56">
        <v>1</v>
      </c>
      <c r="O9" s="35"/>
      <c r="P9" s="45">
        <f>((O9*100)/N9)/100</f>
        <v>0</v>
      </c>
      <c r="Q9" s="56">
        <v>3</v>
      </c>
      <c r="R9" s="35"/>
      <c r="S9" s="45">
        <f>((R9*100)/Q9)/100</f>
        <v>0</v>
      </c>
      <c r="T9" s="56">
        <v>1</v>
      </c>
      <c r="U9" s="35"/>
      <c r="V9" s="45">
        <f>((U9*100)/T9)/100</f>
        <v>0</v>
      </c>
      <c r="W9" s="69">
        <v>1</v>
      </c>
      <c r="X9" s="35"/>
      <c r="Y9" s="45">
        <f>((X9*100)/W9)/100</f>
        <v>0</v>
      </c>
      <c r="Z9" s="69">
        <v>1</v>
      </c>
      <c r="AA9" s="35"/>
      <c r="AB9" s="45">
        <f>((AA9*100)/Z9)/100</f>
        <v>0</v>
      </c>
      <c r="AC9" s="69">
        <v>1</v>
      </c>
      <c r="AD9" s="35"/>
      <c r="AE9" s="45">
        <f>((AD9*100)/AC9)/100</f>
        <v>0</v>
      </c>
      <c r="AF9" s="69">
        <v>2</v>
      </c>
      <c r="AG9" s="35"/>
      <c r="AH9" s="45">
        <f>((AG9*100)/AF9)/100</f>
        <v>0</v>
      </c>
      <c r="AI9" s="69">
        <v>2</v>
      </c>
      <c r="AJ9" s="35"/>
      <c r="AK9" s="45">
        <f>((AJ9*100)/AI9)/100</f>
        <v>0</v>
      </c>
      <c r="AL9" s="147">
        <f>(AK9+V9+S9+P9+AB9+Y9+AE9+AH9)/8</f>
        <v>0</v>
      </c>
      <c r="AM9" s="148">
        <v>0.2</v>
      </c>
      <c r="AN9" s="148">
        <f>AL9*AM9</f>
        <v>0</v>
      </c>
      <c r="AO9" s="56">
        <v>3</v>
      </c>
      <c r="AP9" s="35"/>
      <c r="AQ9" s="45">
        <f>((AP9*100)/AO9)/100</f>
        <v>0</v>
      </c>
      <c r="AR9" s="56">
        <v>4</v>
      </c>
      <c r="AS9" s="35"/>
      <c r="AT9" s="45">
        <f>((AS9*100)/AR9)/100</f>
        <v>0</v>
      </c>
      <c r="AU9" s="56">
        <v>2</v>
      </c>
      <c r="AV9" s="56">
        <v>0</v>
      </c>
      <c r="AW9" s="45">
        <f>((AV9*100)/AU9)/100</f>
        <v>0</v>
      </c>
      <c r="AX9" s="147">
        <f>(AW9+AT9+AQ9)/3</f>
        <v>0</v>
      </c>
      <c r="AY9" s="148">
        <v>0.2</v>
      </c>
      <c r="AZ9" s="148">
        <f>AX9*AY9</f>
        <v>0</v>
      </c>
      <c r="BA9" s="56">
        <v>2</v>
      </c>
      <c r="BB9" s="35"/>
      <c r="BC9" s="45">
        <f>((BB9*100)/BA9)/100</f>
        <v>0</v>
      </c>
      <c r="BD9" s="56">
        <v>1</v>
      </c>
      <c r="BE9" s="35"/>
      <c r="BF9" s="45">
        <f>((BE9*100)/BD9)/100</f>
        <v>0</v>
      </c>
      <c r="BG9" s="147">
        <f>(BF9+BC9)/2</f>
        <v>0</v>
      </c>
      <c r="BH9" s="148">
        <v>0.15</v>
      </c>
      <c r="BI9" s="148">
        <f>BG9*BH9</f>
        <v>0</v>
      </c>
      <c r="BJ9" s="70">
        <f>(BG9+AX9+AL9+K9)/4</f>
        <v>0.1875</v>
      </c>
      <c r="BK9" s="71">
        <f>(BI9+AZ9+AN9+M9)*2</f>
        <v>0.67500000000000004</v>
      </c>
    </row>
    <row r="10" spans="1:63" s="65" customFormat="1" ht="15.75" customHeight="1">
      <c r="A10" s="67">
        <v>6</v>
      </c>
      <c r="B10" s="72" t="s">
        <v>97</v>
      </c>
      <c r="C10" s="42" t="s">
        <v>112</v>
      </c>
      <c r="D10" s="67">
        <v>1.5</v>
      </c>
      <c r="E10" s="56">
        <v>2</v>
      </c>
      <c r="F10" s="35"/>
      <c r="G10" s="45">
        <f>((F10*100)/E10)/100</f>
        <v>0</v>
      </c>
      <c r="H10" s="56">
        <v>2</v>
      </c>
      <c r="I10" s="35"/>
      <c r="J10" s="45">
        <f>((I10*100)/H10)/100</f>
        <v>0</v>
      </c>
      <c r="K10" s="147">
        <f>(J10+G10)/2</f>
        <v>0</v>
      </c>
      <c r="L10" s="148">
        <v>0.45</v>
      </c>
      <c r="M10" s="148">
        <f>K10*L10</f>
        <v>0</v>
      </c>
      <c r="N10" s="56">
        <v>1</v>
      </c>
      <c r="O10" s="35"/>
      <c r="P10" s="45">
        <f>((O10*100)/N10)/100</f>
        <v>0</v>
      </c>
      <c r="Q10" s="56">
        <v>3</v>
      </c>
      <c r="R10" s="35">
        <v>1</v>
      </c>
      <c r="S10" s="45">
        <f>((R10*100)/Q10)/100</f>
        <v>0.33333333333333337</v>
      </c>
      <c r="T10" s="56">
        <v>1</v>
      </c>
      <c r="U10" s="35"/>
      <c r="V10" s="45">
        <f>((U10*100)/T10)/100</f>
        <v>0</v>
      </c>
      <c r="W10" s="69">
        <v>1</v>
      </c>
      <c r="X10" s="35">
        <v>1</v>
      </c>
      <c r="Y10" s="45">
        <f>((X10*100)/W10)/100</f>
        <v>1</v>
      </c>
      <c r="Z10" s="69">
        <v>1</v>
      </c>
      <c r="AA10" s="35">
        <v>1</v>
      </c>
      <c r="AB10" s="45">
        <f>((AA10*100)/Z10)/100</f>
        <v>1</v>
      </c>
      <c r="AC10" s="69">
        <v>1</v>
      </c>
      <c r="AD10" s="35"/>
      <c r="AE10" s="45">
        <f>((AD10*100)/AC10)/100</f>
        <v>0</v>
      </c>
      <c r="AF10" s="69">
        <v>2</v>
      </c>
      <c r="AG10" s="35"/>
      <c r="AH10" s="45">
        <f>((AG10*100)/AF10)/100</f>
        <v>0</v>
      </c>
      <c r="AI10" s="69">
        <v>2</v>
      </c>
      <c r="AJ10" s="35">
        <v>4</v>
      </c>
      <c r="AK10" s="45">
        <f>((AJ10*100)/AI10)/100</f>
        <v>2</v>
      </c>
      <c r="AL10" s="147">
        <f>(AK10+V10+S10+P10+AB10+Y10+AE10+AH10)/8</f>
        <v>0.54166666666666674</v>
      </c>
      <c r="AM10" s="148">
        <v>0.2</v>
      </c>
      <c r="AN10" s="148">
        <f>AL10*AM10</f>
        <v>0.10833333333333335</v>
      </c>
      <c r="AO10" s="56">
        <v>3</v>
      </c>
      <c r="AP10" s="35"/>
      <c r="AQ10" s="45">
        <f>((AP10*100)/AO10)/100</f>
        <v>0</v>
      </c>
      <c r="AR10" s="56">
        <v>4</v>
      </c>
      <c r="AS10" s="35">
        <v>1</v>
      </c>
      <c r="AT10" s="45">
        <f>((AS10*100)/AR10)/100</f>
        <v>0.25</v>
      </c>
      <c r="AU10" s="56">
        <v>2</v>
      </c>
      <c r="AV10" s="56">
        <v>0</v>
      </c>
      <c r="AW10" s="45">
        <f>((AV10*100)/AU10)/100</f>
        <v>0</v>
      </c>
      <c r="AX10" s="147">
        <f>(AW10+AT10+AQ10)/3</f>
        <v>8.3333333333333329E-2</v>
      </c>
      <c r="AY10" s="148">
        <v>0.2</v>
      </c>
      <c r="AZ10" s="148">
        <f>AX10*AY10</f>
        <v>1.6666666666666666E-2</v>
      </c>
      <c r="BA10" s="56">
        <v>2</v>
      </c>
      <c r="BB10" s="35">
        <v>5</v>
      </c>
      <c r="BC10" s="45">
        <f>((BB10*100)/BA10)/100</f>
        <v>2.5</v>
      </c>
      <c r="BD10" s="56">
        <v>1</v>
      </c>
      <c r="BE10" s="35"/>
      <c r="BF10" s="45">
        <f>((BE10*100)/BD10)/100</f>
        <v>0</v>
      </c>
      <c r="BG10" s="147">
        <f>(BF10+BC10)/2</f>
        <v>1.25</v>
      </c>
      <c r="BH10" s="148">
        <v>0.15</v>
      </c>
      <c r="BI10" s="148">
        <f>BG10*BH10</f>
        <v>0.1875</v>
      </c>
      <c r="BJ10" s="70">
        <f>(BG10+AX10+AL10+K10)/4</f>
        <v>0.46875</v>
      </c>
      <c r="BK10" s="71">
        <f>(BI10+AZ10+AN10+M10)*2</f>
        <v>0.625</v>
      </c>
    </row>
    <row r="11" spans="1:63" s="65" customFormat="1">
      <c r="A11" s="67">
        <v>7</v>
      </c>
      <c r="B11" s="43" t="s">
        <v>52</v>
      </c>
      <c r="C11" s="42" t="s">
        <v>127</v>
      </c>
      <c r="D11" s="67">
        <v>1.5</v>
      </c>
      <c r="E11" s="56">
        <v>2</v>
      </c>
      <c r="F11" s="39">
        <v>0</v>
      </c>
      <c r="G11" s="45">
        <f>((F11*100)/E11)/100</f>
        <v>0</v>
      </c>
      <c r="H11" s="56">
        <v>2</v>
      </c>
      <c r="I11" s="39">
        <v>1</v>
      </c>
      <c r="J11" s="45">
        <f>((I11*100)/H11)/100</f>
        <v>0.5</v>
      </c>
      <c r="K11" s="147">
        <f>(J11+G11)/2</f>
        <v>0.25</v>
      </c>
      <c r="L11" s="148">
        <v>0.45</v>
      </c>
      <c r="M11" s="148">
        <f>K11*L11</f>
        <v>0.1125</v>
      </c>
      <c r="N11" s="56">
        <v>1</v>
      </c>
      <c r="O11" s="39">
        <v>0</v>
      </c>
      <c r="P11" s="45">
        <f>((O11*100)/N11)/100</f>
        <v>0</v>
      </c>
      <c r="Q11" s="56">
        <v>3</v>
      </c>
      <c r="R11" s="39">
        <v>0</v>
      </c>
      <c r="S11" s="45">
        <f>((R11*100)/Q11)/100</f>
        <v>0</v>
      </c>
      <c r="T11" s="56">
        <v>1</v>
      </c>
      <c r="U11" s="39">
        <v>0</v>
      </c>
      <c r="V11" s="45">
        <f>((U11*100)/T11)/100</f>
        <v>0</v>
      </c>
      <c r="W11" s="69">
        <v>1</v>
      </c>
      <c r="X11" s="39">
        <v>0</v>
      </c>
      <c r="Y11" s="45">
        <f>((X11*100)/W11)/100</f>
        <v>0</v>
      </c>
      <c r="Z11" s="69">
        <v>1</v>
      </c>
      <c r="AA11" s="39">
        <v>1</v>
      </c>
      <c r="AB11" s="45">
        <f>((AA11*100)/Z11)/100</f>
        <v>1</v>
      </c>
      <c r="AC11" s="69">
        <v>1</v>
      </c>
      <c r="AD11" s="39">
        <v>0</v>
      </c>
      <c r="AE11" s="45">
        <f>((AD11*100)/AC11)/100</f>
        <v>0</v>
      </c>
      <c r="AF11" s="69">
        <v>2</v>
      </c>
      <c r="AG11" s="39">
        <v>0</v>
      </c>
      <c r="AH11" s="45">
        <f>((AG11*100)/AF11)/100</f>
        <v>0</v>
      </c>
      <c r="AI11" s="69">
        <v>2</v>
      </c>
      <c r="AJ11" s="39">
        <v>0</v>
      </c>
      <c r="AK11" s="45">
        <f>((AJ11*100)/AI11)/100</f>
        <v>0</v>
      </c>
      <c r="AL11" s="147">
        <f>(AK11+V11+S11+P11+AB11+Y11+AE11+AH11)/8</f>
        <v>0.125</v>
      </c>
      <c r="AM11" s="148">
        <v>0.2</v>
      </c>
      <c r="AN11" s="148">
        <f>AL11*AM11</f>
        <v>2.5000000000000001E-2</v>
      </c>
      <c r="AO11" s="56">
        <v>3</v>
      </c>
      <c r="AP11" s="39">
        <v>0</v>
      </c>
      <c r="AQ11" s="45">
        <f>((AP11*100)/AO11)/100</f>
        <v>0</v>
      </c>
      <c r="AR11" s="56">
        <v>4</v>
      </c>
      <c r="AS11" s="39">
        <v>4</v>
      </c>
      <c r="AT11" s="45">
        <f>((AS11*100)/AR11)/100</f>
        <v>1</v>
      </c>
      <c r="AU11" s="56">
        <v>2</v>
      </c>
      <c r="AV11" s="56">
        <v>0</v>
      </c>
      <c r="AW11" s="45">
        <f>((AV11*100)/AU11)/100</f>
        <v>0</v>
      </c>
      <c r="AX11" s="147">
        <f>(AW11+AT11+AQ11)/3</f>
        <v>0.33333333333333331</v>
      </c>
      <c r="AY11" s="148">
        <v>0.2</v>
      </c>
      <c r="AZ11" s="148">
        <f>AX11*AY11</f>
        <v>6.6666666666666666E-2</v>
      </c>
      <c r="BA11" s="56">
        <v>2</v>
      </c>
      <c r="BB11" s="39">
        <v>0</v>
      </c>
      <c r="BC11" s="45">
        <f>((BB11*100)/BA11)/100</f>
        <v>0</v>
      </c>
      <c r="BD11" s="56">
        <v>1</v>
      </c>
      <c r="BE11" s="39">
        <v>1</v>
      </c>
      <c r="BF11" s="45">
        <f>((BE11*100)/BD11)/100</f>
        <v>1</v>
      </c>
      <c r="BG11" s="147">
        <f>(BF11+BC11)/2</f>
        <v>0.5</v>
      </c>
      <c r="BH11" s="148">
        <v>0.15</v>
      </c>
      <c r="BI11" s="148">
        <f>BG11*BH11</f>
        <v>7.4999999999999997E-2</v>
      </c>
      <c r="BJ11" s="70">
        <f>(BG11+AX11+AL11+K11)/4</f>
        <v>0.30208333333333331</v>
      </c>
      <c r="BK11" s="71">
        <f>(BI11+AZ11+AN11+M11)*2</f>
        <v>0.55833333333333335</v>
      </c>
    </row>
    <row r="12" spans="1:63">
      <c r="A12" s="35">
        <v>8</v>
      </c>
      <c r="B12" s="43" t="s">
        <v>134</v>
      </c>
      <c r="C12" s="43" t="s">
        <v>129</v>
      </c>
      <c r="D12" s="67">
        <v>1</v>
      </c>
      <c r="E12" s="56">
        <v>2</v>
      </c>
      <c r="F12" s="35">
        <v>1</v>
      </c>
      <c r="G12" s="45">
        <f>((F12*100)/E12)/100</f>
        <v>0.5</v>
      </c>
      <c r="H12" s="56">
        <v>2</v>
      </c>
      <c r="I12" s="35"/>
      <c r="J12" s="45">
        <f>((I12*100)/H12)/100</f>
        <v>0</v>
      </c>
      <c r="K12" s="68">
        <f>(J12+G12)/2</f>
        <v>0.25</v>
      </c>
      <c r="L12" s="46">
        <v>0.45</v>
      </c>
      <c r="M12" s="46">
        <f>K12*L12</f>
        <v>0.1125</v>
      </c>
      <c r="N12" s="56">
        <v>1</v>
      </c>
      <c r="O12" s="35"/>
      <c r="P12" s="45">
        <f>((O12*100)/N12)/100</f>
        <v>0</v>
      </c>
      <c r="Q12" s="56">
        <v>3</v>
      </c>
      <c r="R12" s="35"/>
      <c r="S12" s="45">
        <f>((R12*100)/Q12)/100</f>
        <v>0</v>
      </c>
      <c r="T12" s="56">
        <v>1</v>
      </c>
      <c r="U12" s="35">
        <v>1</v>
      </c>
      <c r="V12" s="45">
        <f>((U12*100)/T12)/100</f>
        <v>1</v>
      </c>
      <c r="W12" s="69">
        <v>1</v>
      </c>
      <c r="X12" s="35"/>
      <c r="Y12" s="45">
        <f>((X12*100)/W12)/100</f>
        <v>0</v>
      </c>
      <c r="Z12" s="69">
        <v>1</v>
      </c>
      <c r="AA12" s="35"/>
      <c r="AB12" s="45">
        <f>((AA12*100)/Z12)/100</f>
        <v>0</v>
      </c>
      <c r="AC12" s="69">
        <v>1</v>
      </c>
      <c r="AD12" s="35">
        <v>3</v>
      </c>
      <c r="AE12" s="45">
        <f>((AD12*100)/AC12)/100</f>
        <v>3</v>
      </c>
      <c r="AF12" s="69">
        <v>2</v>
      </c>
      <c r="AG12" s="35"/>
      <c r="AH12" s="45">
        <f>((AG12*100)/AF12)/100</f>
        <v>0</v>
      </c>
      <c r="AI12" s="69">
        <v>2</v>
      </c>
      <c r="AJ12" s="35"/>
      <c r="AK12" s="45">
        <f>((AJ12*100)/AI12)/100</f>
        <v>0</v>
      </c>
      <c r="AL12" s="68">
        <f>(AK12+V12+S12+P12+AB12+Y12+AE12+AH12)/8</f>
        <v>0.5</v>
      </c>
      <c r="AM12" s="46">
        <v>0.2</v>
      </c>
      <c r="AN12" s="46">
        <f>AL12*AM12</f>
        <v>0.1</v>
      </c>
      <c r="AO12" s="56">
        <v>3</v>
      </c>
      <c r="AP12" s="35"/>
      <c r="AQ12" s="45">
        <f>((AP12*100)/AO12)/100</f>
        <v>0</v>
      </c>
      <c r="AR12" s="56">
        <v>4</v>
      </c>
      <c r="AS12" s="35">
        <v>1</v>
      </c>
      <c r="AT12" s="45">
        <f>((AS12*100)/AR12)/100</f>
        <v>0.25</v>
      </c>
      <c r="AU12" s="56">
        <v>2</v>
      </c>
      <c r="AV12" s="56">
        <v>0</v>
      </c>
      <c r="AW12" s="45">
        <f>((AV12*100)/AU12)/100</f>
        <v>0</v>
      </c>
      <c r="AX12" s="147">
        <f>(AW12+AT12+AQ12)/3</f>
        <v>8.3333333333333329E-2</v>
      </c>
      <c r="AY12" s="148">
        <v>0.2</v>
      </c>
      <c r="AZ12" s="148">
        <f>AX12*AY12</f>
        <v>1.6666666666666666E-2</v>
      </c>
      <c r="BA12" s="56">
        <v>2</v>
      </c>
      <c r="BB12" s="35"/>
      <c r="BC12" s="45">
        <f>((BB12*100)/BA12)/100</f>
        <v>0</v>
      </c>
      <c r="BD12" s="56">
        <v>1</v>
      </c>
      <c r="BE12" s="35"/>
      <c r="BF12" s="45">
        <f>((BE12*100)/BD12)/100</f>
        <v>0</v>
      </c>
      <c r="BG12" s="68">
        <f>(BF12+BC12)/2</f>
        <v>0</v>
      </c>
      <c r="BH12" s="46">
        <v>0.15</v>
      </c>
      <c r="BI12" s="46">
        <f>BG12*BH12</f>
        <v>0</v>
      </c>
      <c r="BJ12" s="70">
        <f>(BG12+AX12+AL12+K12)/4</f>
        <v>0.20833333333333334</v>
      </c>
      <c r="BK12" s="71">
        <f>(BI12+AZ12+AN12+M12)*2</f>
        <v>0.45833333333333337</v>
      </c>
    </row>
    <row r="13" spans="1:63">
      <c r="A13" s="35">
        <v>9</v>
      </c>
      <c r="B13" s="43" t="s">
        <v>134</v>
      </c>
      <c r="C13" s="43" t="s">
        <v>129</v>
      </c>
      <c r="D13" s="67">
        <v>1</v>
      </c>
      <c r="E13" s="56">
        <v>2</v>
      </c>
      <c r="F13" s="35">
        <v>1</v>
      </c>
      <c r="G13" s="45">
        <f>((F13*100)/E13)/100</f>
        <v>0.5</v>
      </c>
      <c r="H13" s="56">
        <v>2</v>
      </c>
      <c r="I13" s="35"/>
      <c r="J13" s="45">
        <f>((I13*100)/H13)/100</f>
        <v>0</v>
      </c>
      <c r="K13" s="68">
        <f>(J13+G13)/2</f>
        <v>0.25</v>
      </c>
      <c r="L13" s="46">
        <v>0.45</v>
      </c>
      <c r="M13" s="46">
        <f>K13*L13</f>
        <v>0.1125</v>
      </c>
      <c r="N13" s="56">
        <v>1</v>
      </c>
      <c r="O13" s="35"/>
      <c r="P13" s="45">
        <f>((O13*100)/N13)/100</f>
        <v>0</v>
      </c>
      <c r="Q13" s="56">
        <v>3</v>
      </c>
      <c r="R13" s="35"/>
      <c r="S13" s="45">
        <f>((R13*100)/Q13)/100</f>
        <v>0</v>
      </c>
      <c r="T13" s="56">
        <v>1</v>
      </c>
      <c r="U13" s="35">
        <v>1</v>
      </c>
      <c r="V13" s="45">
        <f>((U13*100)/T13)/100</f>
        <v>1</v>
      </c>
      <c r="W13" s="69">
        <v>1</v>
      </c>
      <c r="X13" s="35"/>
      <c r="Y13" s="45">
        <f>((X13*100)/W13)/100</f>
        <v>0</v>
      </c>
      <c r="Z13" s="69">
        <v>1</v>
      </c>
      <c r="AA13" s="35"/>
      <c r="AB13" s="45">
        <f>((AA13*100)/Z13)/100</f>
        <v>0</v>
      </c>
      <c r="AC13" s="69">
        <v>1</v>
      </c>
      <c r="AD13" s="35">
        <v>3</v>
      </c>
      <c r="AE13" s="45">
        <f>((AD13*100)/AC13)/100</f>
        <v>3</v>
      </c>
      <c r="AF13" s="69">
        <v>2</v>
      </c>
      <c r="AG13" s="35"/>
      <c r="AH13" s="45">
        <f>((AG13*100)/AF13)/100</f>
        <v>0</v>
      </c>
      <c r="AI13" s="69">
        <v>2</v>
      </c>
      <c r="AJ13" s="35"/>
      <c r="AK13" s="45">
        <f>((AJ13*100)/AI13)/100</f>
        <v>0</v>
      </c>
      <c r="AL13" s="68">
        <f>(AK13+V13+S13+P13+AB13+Y13+AE13+AH13)/8</f>
        <v>0.5</v>
      </c>
      <c r="AM13" s="46">
        <v>0.2</v>
      </c>
      <c r="AN13" s="46">
        <f>AL13*AM13</f>
        <v>0.1</v>
      </c>
      <c r="AO13" s="56">
        <v>3</v>
      </c>
      <c r="AP13" s="35"/>
      <c r="AQ13" s="45">
        <f>((AP13*100)/AO13)/100</f>
        <v>0</v>
      </c>
      <c r="AR13" s="56">
        <v>4</v>
      </c>
      <c r="AS13" s="35">
        <v>1</v>
      </c>
      <c r="AT13" s="45">
        <f>((AS13*100)/AR13)/100</f>
        <v>0.25</v>
      </c>
      <c r="AU13" s="56">
        <v>2</v>
      </c>
      <c r="AV13" s="56">
        <v>0</v>
      </c>
      <c r="AW13" s="45">
        <f>((AV13*100)/AU13)/100</f>
        <v>0</v>
      </c>
      <c r="AX13" s="68">
        <f>(AW13+AT13+AQ13)/3</f>
        <v>8.3333333333333329E-2</v>
      </c>
      <c r="AY13" s="46">
        <v>0.2</v>
      </c>
      <c r="AZ13" s="46">
        <f>AX13*AY13</f>
        <v>1.6666666666666666E-2</v>
      </c>
      <c r="BA13" s="56">
        <v>2</v>
      </c>
      <c r="BB13" s="35"/>
      <c r="BC13" s="45">
        <f>((BB13*100)/BA13)/100</f>
        <v>0</v>
      </c>
      <c r="BD13" s="56">
        <v>1</v>
      </c>
      <c r="BE13" s="35"/>
      <c r="BF13" s="45">
        <f>((BE13*100)/BD13)/100</f>
        <v>0</v>
      </c>
      <c r="BG13" s="68">
        <f>(BF13+BC13)/2</f>
        <v>0</v>
      </c>
      <c r="BH13" s="46">
        <v>0.15</v>
      </c>
      <c r="BI13" s="46">
        <f>BG13*BH13</f>
        <v>0</v>
      </c>
      <c r="BJ13" s="70">
        <f>(BG13+AX13+AL13+K13)/4</f>
        <v>0.20833333333333334</v>
      </c>
      <c r="BK13" s="71">
        <f>(BI13+AZ13+AN13+M13)*2</f>
        <v>0.45833333333333337</v>
      </c>
    </row>
    <row r="14" spans="1:63">
      <c r="A14" s="35">
        <v>10</v>
      </c>
      <c r="B14" s="43" t="s">
        <v>82</v>
      </c>
      <c r="C14" s="42" t="s">
        <v>104</v>
      </c>
      <c r="D14" s="67">
        <v>1</v>
      </c>
      <c r="E14" s="56">
        <v>2</v>
      </c>
      <c r="F14" s="35">
        <v>1</v>
      </c>
      <c r="G14" s="45">
        <f>((F14*100)/E14)/100</f>
        <v>0.5</v>
      </c>
      <c r="H14" s="56">
        <v>2</v>
      </c>
      <c r="I14" s="35"/>
      <c r="J14" s="45">
        <f>((I14*100)/H14)/100</f>
        <v>0</v>
      </c>
      <c r="K14" s="68">
        <f>(J14+G14)/2</f>
        <v>0.25</v>
      </c>
      <c r="L14" s="46">
        <v>0.45</v>
      </c>
      <c r="M14" s="46">
        <f>K14*L14</f>
        <v>0.1125</v>
      </c>
      <c r="N14" s="56">
        <v>1</v>
      </c>
      <c r="O14" s="35"/>
      <c r="P14" s="45">
        <f>((O14*100)/N14)/100</f>
        <v>0</v>
      </c>
      <c r="Q14" s="56">
        <v>3</v>
      </c>
      <c r="R14" s="35">
        <v>3</v>
      </c>
      <c r="S14" s="45">
        <f>((R14*100)/Q14)/100</f>
        <v>1</v>
      </c>
      <c r="T14" s="56">
        <v>1</v>
      </c>
      <c r="U14" s="35"/>
      <c r="V14" s="45">
        <f>((U14*100)/T14)/100</f>
        <v>0</v>
      </c>
      <c r="W14" s="69">
        <v>1</v>
      </c>
      <c r="X14" s="35"/>
      <c r="Y14" s="45">
        <f>((X14*100)/W14)/100</f>
        <v>0</v>
      </c>
      <c r="Z14" s="69">
        <v>1</v>
      </c>
      <c r="AA14" s="35"/>
      <c r="AB14" s="45">
        <f>((AA14*100)/Z14)/100</f>
        <v>0</v>
      </c>
      <c r="AC14" s="69">
        <v>1</v>
      </c>
      <c r="AD14" s="35"/>
      <c r="AE14" s="45">
        <f>((AD14*100)/AC14)/100</f>
        <v>0</v>
      </c>
      <c r="AF14" s="69">
        <v>2</v>
      </c>
      <c r="AG14" s="35"/>
      <c r="AH14" s="45">
        <f>((AG14*100)/AF14)/100</f>
        <v>0</v>
      </c>
      <c r="AI14" s="69">
        <v>2</v>
      </c>
      <c r="AJ14" s="35">
        <v>1</v>
      </c>
      <c r="AK14" s="45">
        <f>((AJ14*100)/AI14)/100</f>
        <v>0.5</v>
      </c>
      <c r="AL14" s="68">
        <f>(AK14+V14+S14+P14+AB14+Y14+AE14+AH14)/8</f>
        <v>0.1875</v>
      </c>
      <c r="AM14" s="46">
        <v>0.2</v>
      </c>
      <c r="AN14" s="46">
        <f>AL14*AM14</f>
        <v>3.7500000000000006E-2</v>
      </c>
      <c r="AO14" s="56">
        <v>3</v>
      </c>
      <c r="AP14" s="35">
        <v>2</v>
      </c>
      <c r="AQ14" s="45">
        <f>((AP14*100)/AO14)/100</f>
        <v>0.66666666666666674</v>
      </c>
      <c r="AR14" s="56">
        <v>4</v>
      </c>
      <c r="AS14" s="35">
        <v>2</v>
      </c>
      <c r="AT14" s="45">
        <f>((AS14*100)/AR14)/100</f>
        <v>0.5</v>
      </c>
      <c r="AU14" s="56">
        <v>2</v>
      </c>
      <c r="AV14" s="56">
        <v>0</v>
      </c>
      <c r="AW14" s="45">
        <f>((AV14*100)/AU14)/100</f>
        <v>0</v>
      </c>
      <c r="AX14" s="68">
        <f>(AW14+AT14+AQ14)/3</f>
        <v>0.3888888888888889</v>
      </c>
      <c r="AY14" s="46">
        <v>0.2</v>
      </c>
      <c r="AZ14" s="46">
        <f>AX14*AY14</f>
        <v>7.7777777777777779E-2</v>
      </c>
      <c r="BA14" s="56">
        <v>2</v>
      </c>
      <c r="BB14" s="35"/>
      <c r="BC14" s="45">
        <f>((BB14*100)/BA14)/100</f>
        <v>0</v>
      </c>
      <c r="BD14" s="56">
        <v>1</v>
      </c>
      <c r="BE14" s="35"/>
      <c r="BF14" s="45">
        <f>((BE14*100)/BD14)/100</f>
        <v>0</v>
      </c>
      <c r="BG14" s="68">
        <f>(BF14+BC14)/2</f>
        <v>0</v>
      </c>
      <c r="BH14" s="46">
        <v>0.15</v>
      </c>
      <c r="BI14" s="46">
        <f>BG14*BH14</f>
        <v>0</v>
      </c>
      <c r="BJ14" s="70">
        <f>(BG14+AX14+AL14+K14)/4</f>
        <v>0.20659722222222221</v>
      </c>
      <c r="BK14" s="71">
        <f>(BI14+AZ14+AN14+M14)*2</f>
        <v>0.4555555555555556</v>
      </c>
    </row>
    <row r="15" spans="1:63">
      <c r="A15" s="35">
        <v>11</v>
      </c>
      <c r="B15" s="43" t="s">
        <v>84</v>
      </c>
      <c r="C15" s="42" t="s">
        <v>104</v>
      </c>
      <c r="D15" s="67">
        <v>1</v>
      </c>
      <c r="E15" s="56">
        <v>2</v>
      </c>
      <c r="F15" s="35">
        <v>1</v>
      </c>
      <c r="G15" s="45">
        <f>((F15*100)/E15)/100</f>
        <v>0.5</v>
      </c>
      <c r="H15" s="56">
        <v>2</v>
      </c>
      <c r="I15" s="35"/>
      <c r="J15" s="45">
        <f>((I15*100)/H15)/100</f>
        <v>0</v>
      </c>
      <c r="K15" s="68">
        <f>(J15+G15)/2</f>
        <v>0.25</v>
      </c>
      <c r="L15" s="46">
        <v>0.45</v>
      </c>
      <c r="M15" s="46">
        <f>K15*L15</f>
        <v>0.1125</v>
      </c>
      <c r="N15" s="56">
        <v>1</v>
      </c>
      <c r="O15" s="35"/>
      <c r="P15" s="45">
        <f>((O15*100)/N15)/100</f>
        <v>0</v>
      </c>
      <c r="Q15" s="56">
        <v>3</v>
      </c>
      <c r="R15" s="35"/>
      <c r="S15" s="45">
        <f>((R15*100)/Q15)/100</f>
        <v>0</v>
      </c>
      <c r="T15" s="56">
        <v>1</v>
      </c>
      <c r="U15" s="35"/>
      <c r="V15" s="45">
        <f>((U15*100)/T15)/100</f>
        <v>0</v>
      </c>
      <c r="W15" s="69">
        <v>1</v>
      </c>
      <c r="X15" s="35"/>
      <c r="Y15" s="45">
        <f>((X15*100)/W15)/100</f>
        <v>0</v>
      </c>
      <c r="Z15" s="69">
        <v>1</v>
      </c>
      <c r="AA15" s="35"/>
      <c r="AB15" s="45">
        <f>((AA15*100)/Z15)/100</f>
        <v>0</v>
      </c>
      <c r="AC15" s="69">
        <v>1</v>
      </c>
      <c r="AD15" s="35"/>
      <c r="AE15" s="45">
        <f>((AD15*100)/AC15)/100</f>
        <v>0</v>
      </c>
      <c r="AF15" s="69">
        <v>2</v>
      </c>
      <c r="AG15" s="35"/>
      <c r="AH15" s="45">
        <f>((AG15*100)/AF15)/100</f>
        <v>0</v>
      </c>
      <c r="AI15" s="69">
        <v>2</v>
      </c>
      <c r="AJ15" s="35">
        <v>1</v>
      </c>
      <c r="AK15" s="45">
        <f>((AJ15*100)/AI15)/100</f>
        <v>0.5</v>
      </c>
      <c r="AL15" s="68">
        <f>(AK15+V15+S15+P15+AB15+Y15+AE15+AH15)/8</f>
        <v>6.25E-2</v>
      </c>
      <c r="AM15" s="46">
        <v>0.2</v>
      </c>
      <c r="AN15" s="46">
        <f>AL15*AM15</f>
        <v>1.2500000000000001E-2</v>
      </c>
      <c r="AO15" s="56">
        <v>3</v>
      </c>
      <c r="AP15" s="35">
        <v>3</v>
      </c>
      <c r="AQ15" s="45">
        <f>((AP15*100)/AO15)/100</f>
        <v>1</v>
      </c>
      <c r="AR15" s="56">
        <v>4</v>
      </c>
      <c r="AS15" s="35">
        <v>2</v>
      </c>
      <c r="AT15" s="45">
        <f>((AS15*100)/AR15)/100</f>
        <v>0.5</v>
      </c>
      <c r="AU15" s="56">
        <v>2</v>
      </c>
      <c r="AV15" s="56">
        <v>0</v>
      </c>
      <c r="AW15" s="45">
        <f>((AV15*100)/AU15)/100</f>
        <v>0</v>
      </c>
      <c r="AX15" s="68">
        <f>(AW15+AT15+AQ15)/3</f>
        <v>0.5</v>
      </c>
      <c r="AY15" s="46">
        <v>0.2</v>
      </c>
      <c r="AZ15" s="46">
        <f>AX15*AY15</f>
        <v>0.1</v>
      </c>
      <c r="BA15" s="56">
        <v>2</v>
      </c>
      <c r="BB15" s="35"/>
      <c r="BC15" s="45">
        <f>((BB15*100)/BA15)/100</f>
        <v>0</v>
      </c>
      <c r="BD15" s="56">
        <v>1</v>
      </c>
      <c r="BE15" s="35"/>
      <c r="BF15" s="45">
        <f>((BE15*100)/BD15)/100</f>
        <v>0</v>
      </c>
      <c r="BG15" s="68">
        <f>(BF15+BC15)/2</f>
        <v>0</v>
      </c>
      <c r="BH15" s="46">
        <v>0.15</v>
      </c>
      <c r="BI15" s="46">
        <f>BG15*BH15</f>
        <v>0</v>
      </c>
      <c r="BJ15" s="70">
        <f>(BG15+AX15+AL15+K15)/4</f>
        <v>0.203125</v>
      </c>
      <c r="BK15" s="71">
        <f>(BI15+AZ15+AN15+M15)*2</f>
        <v>0.45</v>
      </c>
    </row>
    <row r="16" spans="1:63">
      <c r="A16" s="35">
        <v>12</v>
      </c>
      <c r="B16" s="43" t="s">
        <v>124</v>
      </c>
      <c r="C16" s="42" t="s">
        <v>121</v>
      </c>
      <c r="D16" s="67">
        <v>1</v>
      </c>
      <c r="E16" s="56">
        <v>2</v>
      </c>
      <c r="F16" s="35"/>
      <c r="G16" s="45">
        <f>((F16*100)/E16)/100</f>
        <v>0</v>
      </c>
      <c r="H16" s="56">
        <v>2</v>
      </c>
      <c r="I16" s="35">
        <v>1</v>
      </c>
      <c r="J16" s="45">
        <f>((I16*100)/H16)/100</f>
        <v>0.5</v>
      </c>
      <c r="K16" s="68">
        <f>(J16+G16)/2</f>
        <v>0.25</v>
      </c>
      <c r="L16" s="46">
        <v>0.45</v>
      </c>
      <c r="M16" s="46">
        <f>K16*L16</f>
        <v>0.1125</v>
      </c>
      <c r="N16" s="56">
        <v>1</v>
      </c>
      <c r="O16" s="35"/>
      <c r="P16" s="45">
        <f>((O16*100)/N16)/100</f>
        <v>0</v>
      </c>
      <c r="Q16" s="56">
        <v>3</v>
      </c>
      <c r="R16" s="35"/>
      <c r="S16" s="45">
        <f>((R16*100)/Q16)/100</f>
        <v>0</v>
      </c>
      <c r="T16" s="56">
        <v>1</v>
      </c>
      <c r="U16" s="35"/>
      <c r="V16" s="45">
        <f>((U16*100)/T16)/100</f>
        <v>0</v>
      </c>
      <c r="W16" s="69">
        <v>1</v>
      </c>
      <c r="X16" s="35"/>
      <c r="Y16" s="45">
        <f>((X16*100)/W16)/100</f>
        <v>0</v>
      </c>
      <c r="Z16" s="69">
        <v>1</v>
      </c>
      <c r="AA16" s="35"/>
      <c r="AB16" s="45">
        <f>((AA16*100)/Z16)/100</f>
        <v>0</v>
      </c>
      <c r="AC16" s="69">
        <v>1</v>
      </c>
      <c r="AD16" s="35"/>
      <c r="AE16" s="45">
        <f>((AD16*100)/AC16)/100</f>
        <v>0</v>
      </c>
      <c r="AF16" s="69">
        <v>2</v>
      </c>
      <c r="AG16" s="35"/>
      <c r="AH16" s="45">
        <f>((AG16*100)/AF16)/100</f>
        <v>0</v>
      </c>
      <c r="AI16" s="69">
        <v>2</v>
      </c>
      <c r="AJ16" s="35"/>
      <c r="AK16" s="45">
        <f>((AJ16*100)/AI16)/100</f>
        <v>0</v>
      </c>
      <c r="AL16" s="68">
        <f>(AK16+V16+S16+P16+AB16+Y16+AE16+AH16)/8</f>
        <v>0</v>
      </c>
      <c r="AM16" s="46">
        <v>0.2</v>
      </c>
      <c r="AN16" s="46">
        <f>AL16*AM16</f>
        <v>0</v>
      </c>
      <c r="AO16" s="56">
        <v>3</v>
      </c>
      <c r="AP16" s="35"/>
      <c r="AQ16" s="45">
        <f>((AP16*100)/AO16)/100</f>
        <v>0</v>
      </c>
      <c r="AR16" s="56">
        <v>4</v>
      </c>
      <c r="AS16" s="35"/>
      <c r="AT16" s="45">
        <f>((AS16*100)/AR16)/100</f>
        <v>0</v>
      </c>
      <c r="AU16" s="56">
        <v>2</v>
      </c>
      <c r="AV16" s="56">
        <v>0</v>
      </c>
      <c r="AW16" s="45">
        <f>((AV16*100)/AU16)/100</f>
        <v>0</v>
      </c>
      <c r="AX16" s="68">
        <f>(AW16+AT16+AQ16)/3</f>
        <v>0</v>
      </c>
      <c r="AY16" s="46">
        <v>0.2</v>
      </c>
      <c r="AZ16" s="46">
        <f>AX16*AY16</f>
        <v>0</v>
      </c>
      <c r="BA16" s="56">
        <v>2</v>
      </c>
      <c r="BB16" s="35">
        <v>1</v>
      </c>
      <c r="BC16" s="45">
        <f>((BB16*100)/BA16)/100</f>
        <v>0.5</v>
      </c>
      <c r="BD16" s="56">
        <v>1</v>
      </c>
      <c r="BE16" s="35">
        <v>1</v>
      </c>
      <c r="BF16" s="45">
        <f>((BE16*100)/BD16)/100</f>
        <v>1</v>
      </c>
      <c r="BG16" s="68">
        <f>(BF16+BC16)/2</f>
        <v>0.75</v>
      </c>
      <c r="BH16" s="46">
        <v>0.15</v>
      </c>
      <c r="BI16" s="46">
        <f>BG16*BH16</f>
        <v>0.11249999999999999</v>
      </c>
      <c r="BJ16" s="70">
        <f>(BG16+AX16+AL16+K16)/4</f>
        <v>0.25</v>
      </c>
      <c r="BK16" s="71">
        <f>(BI16+AZ16+AN16+M16)*2</f>
        <v>0.44999999999999996</v>
      </c>
    </row>
    <row r="17" spans="1:63">
      <c r="A17" s="35">
        <v>13</v>
      </c>
      <c r="B17" s="43" t="s">
        <v>86</v>
      </c>
      <c r="C17" s="42" t="s">
        <v>104</v>
      </c>
      <c r="D17" s="67">
        <v>1</v>
      </c>
      <c r="E17" s="56">
        <v>2</v>
      </c>
      <c r="F17" s="35">
        <v>1</v>
      </c>
      <c r="G17" s="45">
        <f>((F17*100)/E17)/100</f>
        <v>0.5</v>
      </c>
      <c r="H17" s="56">
        <v>2</v>
      </c>
      <c r="I17" s="35"/>
      <c r="J17" s="45">
        <f>((I17*100)/H17)/100</f>
        <v>0</v>
      </c>
      <c r="K17" s="68">
        <f>(J17+G17)/2</f>
        <v>0.25</v>
      </c>
      <c r="L17" s="46">
        <v>0.45</v>
      </c>
      <c r="M17" s="46">
        <f>K17*L17</f>
        <v>0.1125</v>
      </c>
      <c r="N17" s="56">
        <v>1</v>
      </c>
      <c r="O17" s="35"/>
      <c r="P17" s="45">
        <f>((O17*100)/N17)/100</f>
        <v>0</v>
      </c>
      <c r="Q17" s="56">
        <v>3</v>
      </c>
      <c r="R17" s="35"/>
      <c r="S17" s="45">
        <f>((R17*100)/Q17)/100</f>
        <v>0</v>
      </c>
      <c r="T17" s="56">
        <v>1</v>
      </c>
      <c r="U17" s="35"/>
      <c r="V17" s="45">
        <f>((U17*100)/T17)/100</f>
        <v>0</v>
      </c>
      <c r="W17" s="69">
        <v>1</v>
      </c>
      <c r="X17" s="35"/>
      <c r="Y17" s="45">
        <f>((X17*100)/W17)/100</f>
        <v>0</v>
      </c>
      <c r="Z17" s="69">
        <v>1</v>
      </c>
      <c r="AA17" s="35"/>
      <c r="AB17" s="45">
        <f>((AA17*100)/Z17)/100</f>
        <v>0</v>
      </c>
      <c r="AC17" s="69">
        <v>1</v>
      </c>
      <c r="AD17" s="35"/>
      <c r="AE17" s="45">
        <f>((AD17*100)/AC17)/100</f>
        <v>0</v>
      </c>
      <c r="AF17" s="69">
        <v>2</v>
      </c>
      <c r="AG17" s="35"/>
      <c r="AH17" s="45">
        <f>((AG17*100)/AF17)/100</f>
        <v>0</v>
      </c>
      <c r="AI17" s="69">
        <v>2</v>
      </c>
      <c r="AJ17" s="35">
        <v>1</v>
      </c>
      <c r="AK17" s="45">
        <f>((AJ17*100)/AI17)/100</f>
        <v>0.5</v>
      </c>
      <c r="AL17" s="68">
        <f>(AK17+V17+S17+P17+AB17+Y17+AE17+AH17)/8</f>
        <v>6.25E-2</v>
      </c>
      <c r="AM17" s="46">
        <v>0.2</v>
      </c>
      <c r="AN17" s="46">
        <f>AL17*AM17</f>
        <v>1.2500000000000001E-2</v>
      </c>
      <c r="AO17" s="56">
        <v>3</v>
      </c>
      <c r="AP17" s="35">
        <v>3</v>
      </c>
      <c r="AQ17" s="45">
        <f>((AP17*100)/AO17)/100</f>
        <v>1</v>
      </c>
      <c r="AR17" s="56">
        <v>4</v>
      </c>
      <c r="AS17" s="35"/>
      <c r="AT17" s="45">
        <f>((AS17*100)/AR17)/100</f>
        <v>0</v>
      </c>
      <c r="AU17" s="56">
        <v>2</v>
      </c>
      <c r="AV17" s="56">
        <v>0</v>
      </c>
      <c r="AW17" s="45">
        <f>((AV17*100)/AU17)/100</f>
        <v>0</v>
      </c>
      <c r="AX17" s="68">
        <f>(AW17+AT17+AQ17)/3</f>
        <v>0.33333333333333331</v>
      </c>
      <c r="AY17" s="46">
        <v>0.2</v>
      </c>
      <c r="AZ17" s="46">
        <f>AX17*AY17</f>
        <v>6.6666666666666666E-2</v>
      </c>
      <c r="BA17" s="56">
        <v>2</v>
      </c>
      <c r="BB17" s="35"/>
      <c r="BC17" s="45">
        <f>((BB17*100)/BA17)/100</f>
        <v>0</v>
      </c>
      <c r="BD17" s="56">
        <v>1</v>
      </c>
      <c r="BE17" s="35"/>
      <c r="BF17" s="45">
        <f>((BE17*100)/BD17)/100</f>
        <v>0</v>
      </c>
      <c r="BG17" s="68">
        <f>(BF17+BC17)/2</f>
        <v>0</v>
      </c>
      <c r="BH17" s="46">
        <v>0.15</v>
      </c>
      <c r="BI17" s="46">
        <f>BG17*BH17</f>
        <v>0</v>
      </c>
      <c r="BJ17" s="70">
        <f>(BG17+AX17+AL17+K17)/4</f>
        <v>0.16145833333333331</v>
      </c>
      <c r="BK17" s="71">
        <f>(BI17+AZ17+AN17+M17)*2</f>
        <v>0.3833333333333333</v>
      </c>
    </row>
    <row r="18" spans="1:63" s="65" customFormat="1">
      <c r="A18" s="39">
        <v>14</v>
      </c>
      <c r="B18" s="43" t="s">
        <v>94</v>
      </c>
      <c r="C18" s="42" t="s">
        <v>121</v>
      </c>
      <c r="D18" s="67">
        <v>1</v>
      </c>
      <c r="E18" s="56">
        <v>2</v>
      </c>
      <c r="F18" s="35"/>
      <c r="G18" s="45">
        <f>((F18*100)/E18)/100</f>
        <v>0</v>
      </c>
      <c r="H18" s="56">
        <v>2</v>
      </c>
      <c r="I18" s="35">
        <v>1</v>
      </c>
      <c r="J18" s="45">
        <f>((I18*100)/H18)/100</f>
        <v>0.5</v>
      </c>
      <c r="K18" s="68">
        <f>(J18+G18)/2</f>
        <v>0.25</v>
      </c>
      <c r="L18" s="46">
        <v>0.45</v>
      </c>
      <c r="M18" s="46">
        <f>K18*L18</f>
        <v>0.1125</v>
      </c>
      <c r="N18" s="56">
        <v>1</v>
      </c>
      <c r="O18" s="35"/>
      <c r="P18" s="45">
        <f>((O18*100)/N18)/100</f>
        <v>0</v>
      </c>
      <c r="Q18" s="56">
        <v>3</v>
      </c>
      <c r="R18" s="35"/>
      <c r="S18" s="45">
        <f>((R18*100)/Q18)/100</f>
        <v>0</v>
      </c>
      <c r="T18" s="56">
        <v>1</v>
      </c>
      <c r="U18" s="35"/>
      <c r="V18" s="45">
        <f>((U18*100)/T18)/100</f>
        <v>0</v>
      </c>
      <c r="W18" s="69">
        <v>1</v>
      </c>
      <c r="X18" s="35">
        <v>1</v>
      </c>
      <c r="Y18" s="45">
        <f>((X18*100)/W18)/100</f>
        <v>1</v>
      </c>
      <c r="Z18" s="69">
        <v>1</v>
      </c>
      <c r="AA18" s="35">
        <v>2</v>
      </c>
      <c r="AB18" s="45">
        <f>((AA18*100)/Z18)/100</f>
        <v>2</v>
      </c>
      <c r="AC18" s="69">
        <v>1</v>
      </c>
      <c r="AD18" s="35"/>
      <c r="AE18" s="45">
        <f>((AD18*100)/AC18)/100</f>
        <v>0</v>
      </c>
      <c r="AF18" s="69">
        <v>2</v>
      </c>
      <c r="AG18" s="35"/>
      <c r="AH18" s="45">
        <f>((AG18*100)/AF18)/100</f>
        <v>0</v>
      </c>
      <c r="AI18" s="69">
        <v>2</v>
      </c>
      <c r="AJ18" s="35"/>
      <c r="AK18" s="45">
        <f>((AJ18*100)/AI18)/100</f>
        <v>0</v>
      </c>
      <c r="AL18" s="68">
        <f>(AK18+V18+S18+P18+AB18+Y18+AE18+AH18)/8</f>
        <v>0.375</v>
      </c>
      <c r="AM18" s="46">
        <v>0.2</v>
      </c>
      <c r="AN18" s="46">
        <f>AL18*AM18</f>
        <v>7.5000000000000011E-2</v>
      </c>
      <c r="AO18" s="56">
        <v>3</v>
      </c>
      <c r="AP18" s="35"/>
      <c r="AQ18" s="45">
        <f>((AP18*100)/AO18)/100</f>
        <v>0</v>
      </c>
      <c r="AR18" s="56">
        <v>4</v>
      </c>
      <c r="AS18" s="35"/>
      <c r="AT18" s="45">
        <f>((AS18*100)/AR18)/100</f>
        <v>0</v>
      </c>
      <c r="AU18" s="56">
        <v>2</v>
      </c>
      <c r="AV18" s="56">
        <v>0</v>
      </c>
      <c r="AW18" s="45">
        <f>((AV18*100)/AU18)/100</f>
        <v>0</v>
      </c>
      <c r="AX18" s="68">
        <f>(AW18+AT18+AQ18)/3</f>
        <v>0</v>
      </c>
      <c r="AY18" s="46">
        <v>0.2</v>
      </c>
      <c r="AZ18" s="46">
        <f>AX18*AY18</f>
        <v>0</v>
      </c>
      <c r="BA18" s="56">
        <v>2</v>
      </c>
      <c r="BB18" s="35"/>
      <c r="BC18" s="45">
        <f>((BB18*100)/BA18)/100</f>
        <v>0</v>
      </c>
      <c r="BD18" s="56">
        <v>1</v>
      </c>
      <c r="BE18" s="35"/>
      <c r="BF18" s="45">
        <f>((BE18*100)/BD18)/100</f>
        <v>0</v>
      </c>
      <c r="BG18" s="68">
        <f>(BF18+BC18)/2</f>
        <v>0</v>
      </c>
      <c r="BH18" s="46">
        <v>0.15</v>
      </c>
      <c r="BI18" s="46">
        <f>BG18*BH18</f>
        <v>0</v>
      </c>
      <c r="BJ18" s="70">
        <f>(BG18+AX18+AL18+K18)/4</f>
        <v>0.15625</v>
      </c>
      <c r="BK18" s="71">
        <f>(BI18+AZ18+AN18+M18)*2</f>
        <v>0.375</v>
      </c>
    </row>
    <row r="19" spans="1:63">
      <c r="A19" s="35">
        <v>15</v>
      </c>
      <c r="B19" s="43" t="s">
        <v>123</v>
      </c>
      <c r="C19" s="42" t="s">
        <v>121</v>
      </c>
      <c r="D19" s="67">
        <v>1</v>
      </c>
      <c r="E19" s="56">
        <v>2</v>
      </c>
      <c r="F19" s="39">
        <v>0</v>
      </c>
      <c r="G19" s="45">
        <f>((F19*100)/E19)/100</f>
        <v>0</v>
      </c>
      <c r="H19" s="56">
        <v>2</v>
      </c>
      <c r="I19" s="39">
        <v>0</v>
      </c>
      <c r="J19" s="45">
        <f>((I19*100)/H19)/100</f>
        <v>0</v>
      </c>
      <c r="K19" s="147">
        <f>(J19+G19)/2</f>
        <v>0</v>
      </c>
      <c r="L19" s="148">
        <v>0.45</v>
      </c>
      <c r="M19" s="148">
        <f>K19*L19</f>
        <v>0</v>
      </c>
      <c r="N19" s="56">
        <v>1</v>
      </c>
      <c r="O19" s="39">
        <v>0</v>
      </c>
      <c r="P19" s="45">
        <f>((O19*100)/N19)/100</f>
        <v>0</v>
      </c>
      <c r="Q19" s="56">
        <v>3</v>
      </c>
      <c r="R19" s="39">
        <v>2</v>
      </c>
      <c r="S19" s="45">
        <f>((R19*100)/Q19)/100</f>
        <v>0.66666666666666674</v>
      </c>
      <c r="T19" s="56">
        <v>1</v>
      </c>
      <c r="U19" s="39">
        <v>0</v>
      </c>
      <c r="V19" s="45">
        <f>((U19*100)/T19)/100</f>
        <v>0</v>
      </c>
      <c r="W19" s="69">
        <v>1</v>
      </c>
      <c r="X19" s="39">
        <v>0</v>
      </c>
      <c r="Y19" s="45">
        <f>((X19*100)/W19)/100</f>
        <v>0</v>
      </c>
      <c r="Z19" s="69">
        <v>1</v>
      </c>
      <c r="AA19" s="39">
        <v>0</v>
      </c>
      <c r="AB19" s="45">
        <f>((AA19*100)/Z19)/100</f>
        <v>0</v>
      </c>
      <c r="AC19" s="69">
        <v>1</v>
      </c>
      <c r="AD19" s="39">
        <v>0</v>
      </c>
      <c r="AE19" s="45">
        <f>((AD19*100)/AC19)/100</f>
        <v>0</v>
      </c>
      <c r="AF19" s="69">
        <v>2</v>
      </c>
      <c r="AG19" s="39">
        <v>0</v>
      </c>
      <c r="AH19" s="45">
        <f>((AG19*100)/AF19)/100</f>
        <v>0</v>
      </c>
      <c r="AI19" s="69">
        <v>2</v>
      </c>
      <c r="AJ19" s="39">
        <v>0</v>
      </c>
      <c r="AK19" s="45">
        <f>((AJ19*100)/AI19)/100</f>
        <v>0</v>
      </c>
      <c r="AL19" s="147">
        <f>(AK19+V19+S19+P19+AB19+Y19+AE19+AH19)/8</f>
        <v>8.3333333333333343E-2</v>
      </c>
      <c r="AM19" s="148">
        <v>0.2</v>
      </c>
      <c r="AN19" s="148">
        <f>AL19*AM19</f>
        <v>1.666666666666667E-2</v>
      </c>
      <c r="AO19" s="56">
        <v>3</v>
      </c>
      <c r="AP19" s="39">
        <v>0</v>
      </c>
      <c r="AQ19" s="45">
        <f>((AP19*100)/AO19)/100</f>
        <v>0</v>
      </c>
      <c r="AR19" s="56">
        <v>4</v>
      </c>
      <c r="AS19" s="39">
        <v>0</v>
      </c>
      <c r="AT19" s="45">
        <f>((AS19*100)/AR19)/100</f>
        <v>0</v>
      </c>
      <c r="AU19" s="56">
        <v>2</v>
      </c>
      <c r="AV19" s="56">
        <v>0</v>
      </c>
      <c r="AW19" s="45">
        <f>((AV19*100)/AU19)/100</f>
        <v>0</v>
      </c>
      <c r="AX19" s="147">
        <f>(AW19+AT19+AQ19)/3</f>
        <v>0</v>
      </c>
      <c r="AY19" s="148">
        <v>0.2</v>
      </c>
      <c r="AZ19" s="148">
        <f>AX19*AY19</f>
        <v>0</v>
      </c>
      <c r="BA19" s="56">
        <v>2</v>
      </c>
      <c r="BB19" s="39">
        <v>2</v>
      </c>
      <c r="BC19" s="45">
        <f>((BB19*100)/BA19)/100</f>
        <v>1</v>
      </c>
      <c r="BD19" s="56">
        <v>1</v>
      </c>
      <c r="BE19" s="39">
        <v>1</v>
      </c>
      <c r="BF19" s="45">
        <f>((BE19*100)/BD19)/100</f>
        <v>1</v>
      </c>
      <c r="BG19" s="147">
        <f>(BF19+BC19)/2</f>
        <v>1</v>
      </c>
      <c r="BH19" s="148">
        <v>0.15</v>
      </c>
      <c r="BI19" s="148">
        <f>BG19*BH19</f>
        <v>0.15</v>
      </c>
      <c r="BJ19" s="70">
        <f>(BG19+AX19+AL19+K19)/4</f>
        <v>0.27083333333333331</v>
      </c>
      <c r="BK19" s="71">
        <f>(BI19+AZ19+AN19+M19)*2</f>
        <v>0.33333333333333331</v>
      </c>
    </row>
    <row r="20" spans="1:63" s="65" customFormat="1">
      <c r="A20" s="39">
        <v>16</v>
      </c>
      <c r="B20" s="72" t="s">
        <v>99</v>
      </c>
      <c r="C20" s="42" t="s">
        <v>112</v>
      </c>
      <c r="D20" s="67">
        <v>1.5</v>
      </c>
      <c r="E20" s="56">
        <v>2</v>
      </c>
      <c r="F20" s="35"/>
      <c r="G20" s="45">
        <f>((F20*100)/E20)/100</f>
        <v>0</v>
      </c>
      <c r="H20" s="56">
        <v>2</v>
      </c>
      <c r="I20" s="35"/>
      <c r="J20" s="45">
        <f>((I20*100)/H20)/100</f>
        <v>0</v>
      </c>
      <c r="K20" s="68">
        <f>(J20+G20)/2</f>
        <v>0</v>
      </c>
      <c r="L20" s="46">
        <v>0.45</v>
      </c>
      <c r="M20" s="46">
        <f>K20*L20</f>
        <v>0</v>
      </c>
      <c r="N20" s="56">
        <v>1</v>
      </c>
      <c r="O20" s="35"/>
      <c r="P20" s="45">
        <f>((O20*100)/N20)/100</f>
        <v>0</v>
      </c>
      <c r="Q20" s="56">
        <v>3</v>
      </c>
      <c r="R20" s="35"/>
      <c r="S20" s="45">
        <f>((R20*100)/Q20)/100</f>
        <v>0</v>
      </c>
      <c r="T20" s="56">
        <v>1</v>
      </c>
      <c r="U20" s="35"/>
      <c r="V20" s="45">
        <f>((U20*100)/T20)/100</f>
        <v>0</v>
      </c>
      <c r="W20" s="69">
        <v>1</v>
      </c>
      <c r="X20" s="35"/>
      <c r="Y20" s="45">
        <f>((X20*100)/W20)/100</f>
        <v>0</v>
      </c>
      <c r="Z20" s="69">
        <v>1</v>
      </c>
      <c r="AA20" s="35"/>
      <c r="AB20" s="45">
        <f>((AA20*100)/Z20)/100</f>
        <v>0</v>
      </c>
      <c r="AC20" s="69">
        <v>1</v>
      </c>
      <c r="AD20" s="35"/>
      <c r="AE20" s="45">
        <f>((AD20*100)/AC20)/100</f>
        <v>0</v>
      </c>
      <c r="AF20" s="69">
        <v>2</v>
      </c>
      <c r="AG20" s="35"/>
      <c r="AH20" s="45">
        <f>((AG20*100)/AF20)/100</f>
        <v>0</v>
      </c>
      <c r="AI20" s="69">
        <v>2</v>
      </c>
      <c r="AJ20" s="35">
        <v>3</v>
      </c>
      <c r="AK20" s="45">
        <f>((AJ20*100)/AI20)/100</f>
        <v>1.5</v>
      </c>
      <c r="AL20" s="68">
        <f>(AK20+V20+S20+P20+AB20+Y20+AE20+AH20)/8</f>
        <v>0.1875</v>
      </c>
      <c r="AM20" s="46">
        <v>0.2</v>
      </c>
      <c r="AN20" s="46">
        <f>AL20*AM20</f>
        <v>3.7500000000000006E-2</v>
      </c>
      <c r="AO20" s="56">
        <v>3</v>
      </c>
      <c r="AP20" s="35"/>
      <c r="AQ20" s="45">
        <f>((AP20*100)/AO20)/100</f>
        <v>0</v>
      </c>
      <c r="AR20" s="56">
        <v>4</v>
      </c>
      <c r="AS20" s="35">
        <v>1</v>
      </c>
      <c r="AT20" s="45">
        <f>((AS20*100)/AR20)/100</f>
        <v>0.25</v>
      </c>
      <c r="AU20" s="56">
        <v>2</v>
      </c>
      <c r="AV20" s="56">
        <v>0</v>
      </c>
      <c r="AW20" s="45">
        <f>((AV20*100)/AU20)/100</f>
        <v>0</v>
      </c>
      <c r="AX20" s="68">
        <f>(AW20+AT20+AQ20)/3</f>
        <v>8.3333333333333329E-2</v>
      </c>
      <c r="AY20" s="46">
        <v>0.2</v>
      </c>
      <c r="AZ20" s="46">
        <f>AX20*AY20</f>
        <v>1.6666666666666666E-2</v>
      </c>
      <c r="BA20" s="56">
        <v>2</v>
      </c>
      <c r="BB20" s="35">
        <v>2</v>
      </c>
      <c r="BC20" s="45">
        <f>((BB20*100)/BA20)/100</f>
        <v>1</v>
      </c>
      <c r="BD20" s="56">
        <v>1</v>
      </c>
      <c r="BE20" s="35"/>
      <c r="BF20" s="45">
        <f>((BE20*100)/BD20)/100</f>
        <v>0</v>
      </c>
      <c r="BG20" s="68">
        <f>(BF20+BC20)/2</f>
        <v>0.5</v>
      </c>
      <c r="BH20" s="46">
        <v>0.15</v>
      </c>
      <c r="BI20" s="46">
        <f>BG20*BH20</f>
        <v>7.4999999999999997E-2</v>
      </c>
      <c r="BJ20" s="70">
        <f>(BG20+AX20+AL20+K20)/4</f>
        <v>0.19270833333333334</v>
      </c>
      <c r="BK20" s="71">
        <f>(BI20+AZ20+AN20+M20)*2</f>
        <v>0.2583333333333333</v>
      </c>
    </row>
    <row r="21" spans="1:63">
      <c r="A21" s="35">
        <v>17</v>
      </c>
      <c r="B21" s="43" t="s">
        <v>60</v>
      </c>
      <c r="C21" s="42" t="s">
        <v>142</v>
      </c>
      <c r="D21" s="67">
        <v>1</v>
      </c>
      <c r="E21" s="56">
        <v>2</v>
      </c>
      <c r="F21" s="35">
        <v>1</v>
      </c>
      <c r="G21" s="45">
        <f>((F21*100)/E21)/100</f>
        <v>0.5</v>
      </c>
      <c r="H21" s="56">
        <v>2</v>
      </c>
      <c r="I21" s="35"/>
      <c r="J21" s="45">
        <f>((I21*100)/H21)/100</f>
        <v>0</v>
      </c>
      <c r="K21" s="68">
        <f>(J21+G21)/2</f>
        <v>0.25</v>
      </c>
      <c r="L21" s="46">
        <v>0.45</v>
      </c>
      <c r="M21" s="46">
        <f>K21*L21</f>
        <v>0.1125</v>
      </c>
      <c r="N21" s="56">
        <v>1</v>
      </c>
      <c r="O21" s="35"/>
      <c r="P21" s="45">
        <f>((O21*100)/N21)/100</f>
        <v>0</v>
      </c>
      <c r="Q21" s="56">
        <v>3</v>
      </c>
      <c r="R21" s="35">
        <v>1</v>
      </c>
      <c r="S21" s="45">
        <f>((R21*100)/Q21)/100</f>
        <v>0.33333333333333337</v>
      </c>
      <c r="T21" s="56">
        <v>1</v>
      </c>
      <c r="U21" s="35"/>
      <c r="V21" s="45">
        <f>((U21*100)/T21)/100</f>
        <v>0</v>
      </c>
      <c r="W21" s="69">
        <v>1</v>
      </c>
      <c r="X21" s="35"/>
      <c r="Y21" s="45">
        <f>((X21*100)/W21)/100</f>
        <v>0</v>
      </c>
      <c r="Z21" s="69">
        <v>1</v>
      </c>
      <c r="AA21" s="35"/>
      <c r="AB21" s="45">
        <f>((AA21*100)/Z21)/100</f>
        <v>0</v>
      </c>
      <c r="AC21" s="69">
        <v>1</v>
      </c>
      <c r="AD21" s="35"/>
      <c r="AE21" s="45">
        <f>((AD21*100)/AC21)/100</f>
        <v>0</v>
      </c>
      <c r="AF21" s="69">
        <v>2</v>
      </c>
      <c r="AG21" s="35"/>
      <c r="AH21" s="45">
        <f>((AG21*100)/AF21)/100</f>
        <v>0</v>
      </c>
      <c r="AI21" s="69">
        <v>2</v>
      </c>
      <c r="AJ21" s="35"/>
      <c r="AK21" s="45">
        <f>((AJ21*100)/AI21)/100</f>
        <v>0</v>
      </c>
      <c r="AL21" s="68">
        <f>(AK21+V21+S21+P21+AB21+Y21+AE21+AH21)/8</f>
        <v>4.1666666666666671E-2</v>
      </c>
      <c r="AM21" s="46">
        <v>0.2</v>
      </c>
      <c r="AN21" s="46">
        <f>AL21*AM21</f>
        <v>8.333333333333335E-3</v>
      </c>
      <c r="AO21" s="56">
        <v>3</v>
      </c>
      <c r="AP21" s="35"/>
      <c r="AQ21" s="45">
        <f>((AP21*100)/AO21)/100</f>
        <v>0</v>
      </c>
      <c r="AR21" s="56">
        <v>4</v>
      </c>
      <c r="AS21" s="35"/>
      <c r="AT21" s="45">
        <f>((AS21*100)/AR21)/100</f>
        <v>0</v>
      </c>
      <c r="AU21" s="56">
        <v>2</v>
      </c>
      <c r="AV21" s="56">
        <v>0</v>
      </c>
      <c r="AW21" s="45">
        <f>((AV21*100)/AU21)/100</f>
        <v>0</v>
      </c>
      <c r="AX21" s="68">
        <f>(AW21+AT21+AQ21)/3</f>
        <v>0</v>
      </c>
      <c r="AY21" s="46">
        <v>0.2</v>
      </c>
      <c r="AZ21" s="46">
        <f>AX21*AY21</f>
        <v>0</v>
      </c>
      <c r="BA21" s="56">
        <v>2</v>
      </c>
      <c r="BB21" s="35"/>
      <c r="BC21" s="45">
        <f>((BB21*100)/BA21)/100</f>
        <v>0</v>
      </c>
      <c r="BD21" s="56">
        <v>1</v>
      </c>
      <c r="BE21" s="35"/>
      <c r="BF21" s="45">
        <f>((BE21*100)/BD21)/100</f>
        <v>0</v>
      </c>
      <c r="BG21" s="68">
        <f>(BF21+BC21)/2</f>
        <v>0</v>
      </c>
      <c r="BH21" s="46">
        <v>0.15</v>
      </c>
      <c r="BI21" s="46">
        <f>BG21*BH21</f>
        <v>0</v>
      </c>
      <c r="BJ21" s="70">
        <f>(BG21+AX21+AL21+K21)/4</f>
        <v>7.2916666666666671E-2</v>
      </c>
      <c r="BK21" s="71">
        <f>(BI21+AZ21+AN21+M21)*2</f>
        <v>0.24166666666666667</v>
      </c>
    </row>
    <row r="22" spans="1:63">
      <c r="A22" s="35">
        <v>18</v>
      </c>
      <c r="B22" s="43" t="s">
        <v>60</v>
      </c>
      <c r="C22" s="42" t="s">
        <v>142</v>
      </c>
      <c r="D22" s="67">
        <v>1</v>
      </c>
      <c r="E22" s="56">
        <v>2</v>
      </c>
      <c r="F22" s="35">
        <v>1</v>
      </c>
      <c r="G22" s="45">
        <f>((F22*100)/E22)/100</f>
        <v>0.5</v>
      </c>
      <c r="H22" s="56">
        <v>2</v>
      </c>
      <c r="I22" s="35"/>
      <c r="J22" s="45">
        <f>((I22*100)/H22)/100</f>
        <v>0</v>
      </c>
      <c r="K22" s="68">
        <f>(J22+G22)/2</f>
        <v>0.25</v>
      </c>
      <c r="L22" s="46">
        <v>0.45</v>
      </c>
      <c r="M22" s="46">
        <f>K22*L22</f>
        <v>0.1125</v>
      </c>
      <c r="N22" s="56">
        <v>1</v>
      </c>
      <c r="O22" s="35"/>
      <c r="P22" s="45">
        <f>((O22*100)/N22)/100</f>
        <v>0</v>
      </c>
      <c r="Q22" s="56">
        <v>3</v>
      </c>
      <c r="R22" s="35">
        <v>1</v>
      </c>
      <c r="S22" s="45">
        <f>((R22*100)/Q22)/100</f>
        <v>0.33333333333333337</v>
      </c>
      <c r="T22" s="56">
        <v>1</v>
      </c>
      <c r="U22" s="35"/>
      <c r="V22" s="45">
        <f>((U22*100)/T22)/100</f>
        <v>0</v>
      </c>
      <c r="W22" s="69">
        <v>1</v>
      </c>
      <c r="X22" s="35"/>
      <c r="Y22" s="45">
        <f>((X22*100)/W22)/100</f>
        <v>0</v>
      </c>
      <c r="Z22" s="69">
        <v>1</v>
      </c>
      <c r="AA22" s="35"/>
      <c r="AB22" s="45">
        <f>((AA22*100)/Z22)/100</f>
        <v>0</v>
      </c>
      <c r="AC22" s="69">
        <v>1</v>
      </c>
      <c r="AD22" s="35"/>
      <c r="AE22" s="45">
        <f>((AD22*100)/AC22)/100</f>
        <v>0</v>
      </c>
      <c r="AF22" s="69">
        <v>2</v>
      </c>
      <c r="AG22" s="35"/>
      <c r="AH22" s="45">
        <f>((AG22*100)/AF22)/100</f>
        <v>0</v>
      </c>
      <c r="AI22" s="69">
        <v>2</v>
      </c>
      <c r="AJ22" s="35"/>
      <c r="AK22" s="45">
        <f>((AJ22*100)/AI22)/100</f>
        <v>0</v>
      </c>
      <c r="AL22" s="68">
        <f>(AK22+V22+S22+P22+AB22+Y22+AE22+AH22)/8</f>
        <v>4.1666666666666671E-2</v>
      </c>
      <c r="AM22" s="46">
        <v>0.2</v>
      </c>
      <c r="AN22" s="46">
        <f>AL22*AM22</f>
        <v>8.333333333333335E-3</v>
      </c>
      <c r="AO22" s="56">
        <v>3</v>
      </c>
      <c r="AP22" s="35"/>
      <c r="AQ22" s="45">
        <f>((AP22*100)/AO22)/100</f>
        <v>0</v>
      </c>
      <c r="AR22" s="56">
        <v>4</v>
      </c>
      <c r="AS22" s="35"/>
      <c r="AT22" s="45">
        <f>((AS22*100)/AR22)/100</f>
        <v>0</v>
      </c>
      <c r="AU22" s="56">
        <v>2</v>
      </c>
      <c r="AV22" s="56">
        <v>0</v>
      </c>
      <c r="AW22" s="45">
        <f>((AV22*100)/AU22)/100</f>
        <v>0</v>
      </c>
      <c r="AX22" s="68">
        <f>(AW22+AT22+AQ22)/3</f>
        <v>0</v>
      </c>
      <c r="AY22" s="46">
        <v>0.2</v>
      </c>
      <c r="AZ22" s="46">
        <f>AX22*AY22</f>
        <v>0</v>
      </c>
      <c r="BA22" s="56">
        <v>2</v>
      </c>
      <c r="BB22" s="35"/>
      <c r="BC22" s="45">
        <f>((BB22*100)/BA22)/100</f>
        <v>0</v>
      </c>
      <c r="BD22" s="56">
        <v>1</v>
      </c>
      <c r="BE22" s="35"/>
      <c r="BF22" s="45">
        <f>((BE22*100)/BD22)/100</f>
        <v>0</v>
      </c>
      <c r="BG22" s="68">
        <f>(BF22+BC22)/2</f>
        <v>0</v>
      </c>
      <c r="BH22" s="46">
        <v>0.15</v>
      </c>
      <c r="BI22" s="46">
        <f>BG22*BH22</f>
        <v>0</v>
      </c>
      <c r="BJ22" s="70">
        <f>(BG22+AX22+AL22+K22)/4</f>
        <v>7.2916666666666671E-2</v>
      </c>
      <c r="BK22" s="71">
        <f>(BI22+AZ22+AN22+M22)*2</f>
        <v>0.24166666666666667</v>
      </c>
    </row>
    <row r="23" spans="1:63">
      <c r="A23" s="35">
        <v>19</v>
      </c>
      <c r="B23" s="43" t="s">
        <v>76</v>
      </c>
      <c r="C23" s="42" t="s">
        <v>148</v>
      </c>
      <c r="D23" s="67">
        <v>1</v>
      </c>
      <c r="E23" s="56">
        <v>2</v>
      </c>
      <c r="F23" s="35"/>
      <c r="G23" s="45">
        <f>((F23*100)/E23)/100</f>
        <v>0</v>
      </c>
      <c r="H23" s="56">
        <v>2</v>
      </c>
      <c r="I23" s="35"/>
      <c r="J23" s="45">
        <f>((I23*100)/H23)/100</f>
        <v>0</v>
      </c>
      <c r="K23" s="68">
        <f>(J23+G23)/2</f>
        <v>0</v>
      </c>
      <c r="L23" s="46">
        <v>0.45</v>
      </c>
      <c r="M23" s="46">
        <f>K23*L23</f>
        <v>0</v>
      </c>
      <c r="N23" s="56">
        <v>1</v>
      </c>
      <c r="O23" s="35"/>
      <c r="P23" s="45">
        <f>((O23*100)/N23)/100</f>
        <v>0</v>
      </c>
      <c r="Q23" s="56">
        <v>3</v>
      </c>
      <c r="R23" s="35">
        <v>2</v>
      </c>
      <c r="S23" s="45">
        <f>((R23*100)/Q23)/100</f>
        <v>0.66666666666666674</v>
      </c>
      <c r="T23" s="56">
        <v>1</v>
      </c>
      <c r="U23" s="35"/>
      <c r="V23" s="45">
        <f>((U23*100)/T23)/100</f>
        <v>0</v>
      </c>
      <c r="W23" s="69">
        <v>1</v>
      </c>
      <c r="X23" s="35"/>
      <c r="Y23" s="45">
        <f>((X23*100)/W23)/100</f>
        <v>0</v>
      </c>
      <c r="Z23" s="69">
        <v>1</v>
      </c>
      <c r="AA23" s="35"/>
      <c r="AB23" s="45">
        <f>((AA23*100)/Z23)/100</f>
        <v>0</v>
      </c>
      <c r="AC23" s="69">
        <v>1</v>
      </c>
      <c r="AD23" s="35"/>
      <c r="AE23" s="45">
        <f>((AD23*100)/AC23)/100</f>
        <v>0</v>
      </c>
      <c r="AF23" s="69">
        <v>2</v>
      </c>
      <c r="AG23" s="35"/>
      <c r="AH23" s="45">
        <f>((AG23*100)/AF23)/100</f>
        <v>0</v>
      </c>
      <c r="AI23" s="69">
        <v>2</v>
      </c>
      <c r="AJ23" s="35"/>
      <c r="AK23" s="45">
        <f>((AJ23*100)/AI23)/100</f>
        <v>0</v>
      </c>
      <c r="AL23" s="68">
        <f>(AK23+V23+S23+P23+AB23+Y23+AE23+AH23)/8</f>
        <v>8.3333333333333343E-2</v>
      </c>
      <c r="AM23" s="46">
        <v>0.2</v>
      </c>
      <c r="AN23" s="46">
        <f>AL23*AM23</f>
        <v>1.666666666666667E-2</v>
      </c>
      <c r="AO23" s="56">
        <v>3</v>
      </c>
      <c r="AP23" s="35"/>
      <c r="AQ23" s="45">
        <f>((AP23*100)/AO23)/100</f>
        <v>0</v>
      </c>
      <c r="AR23" s="56">
        <v>4</v>
      </c>
      <c r="AS23" s="35">
        <v>4</v>
      </c>
      <c r="AT23" s="45">
        <f>((AS23*100)/AR23)/100</f>
        <v>1</v>
      </c>
      <c r="AU23" s="56">
        <v>2</v>
      </c>
      <c r="AV23" s="56">
        <v>0</v>
      </c>
      <c r="AW23" s="45">
        <f>((AV23*100)/AU23)/100</f>
        <v>0</v>
      </c>
      <c r="AX23" s="68">
        <f>(AW23+AT23+AQ23)/3</f>
        <v>0.33333333333333331</v>
      </c>
      <c r="AY23" s="46">
        <v>0.2</v>
      </c>
      <c r="AZ23" s="46">
        <f>AX23*AY23</f>
        <v>6.6666666666666666E-2</v>
      </c>
      <c r="BA23" s="56">
        <v>2</v>
      </c>
      <c r="BB23" s="35">
        <v>1</v>
      </c>
      <c r="BC23" s="45">
        <f>((BB23*100)/BA23)/100</f>
        <v>0.5</v>
      </c>
      <c r="BD23" s="56">
        <v>1</v>
      </c>
      <c r="BE23" s="35"/>
      <c r="BF23" s="45">
        <f>((BE23*100)/BD23)/100</f>
        <v>0</v>
      </c>
      <c r="BG23" s="68">
        <f>(BF23+BC23)/2</f>
        <v>0.25</v>
      </c>
      <c r="BH23" s="46">
        <v>0.15</v>
      </c>
      <c r="BI23" s="46">
        <f>BG23*BH23</f>
        <v>3.7499999999999999E-2</v>
      </c>
      <c r="BJ23" s="70">
        <f>(BG23+AX23+AL23+K23)/4</f>
        <v>0.16666666666666666</v>
      </c>
      <c r="BK23" s="71">
        <f>(BI23+AZ23+AN23+M23)*2</f>
        <v>0.24166666666666664</v>
      </c>
    </row>
    <row r="24" spans="1:63">
      <c r="A24" s="35">
        <v>20</v>
      </c>
      <c r="B24" s="43" t="s">
        <v>76</v>
      </c>
      <c r="C24" s="42" t="s">
        <v>148</v>
      </c>
      <c r="D24" s="67">
        <v>1</v>
      </c>
      <c r="E24" s="56">
        <v>2</v>
      </c>
      <c r="F24" s="35"/>
      <c r="G24" s="45">
        <f>((F24*100)/E24)/100</f>
        <v>0</v>
      </c>
      <c r="H24" s="56">
        <v>2</v>
      </c>
      <c r="I24" s="35"/>
      <c r="J24" s="45">
        <f>((I24*100)/H24)/100</f>
        <v>0</v>
      </c>
      <c r="K24" s="68">
        <f>(J24+G24)/2</f>
        <v>0</v>
      </c>
      <c r="L24" s="46">
        <v>0.45</v>
      </c>
      <c r="M24" s="46">
        <f>K24*L24</f>
        <v>0</v>
      </c>
      <c r="N24" s="56">
        <v>1</v>
      </c>
      <c r="O24" s="35"/>
      <c r="P24" s="45">
        <f>((O24*100)/N24)/100</f>
        <v>0</v>
      </c>
      <c r="Q24" s="56">
        <v>3</v>
      </c>
      <c r="R24" s="35">
        <v>2</v>
      </c>
      <c r="S24" s="45">
        <f>((R24*100)/Q24)/100</f>
        <v>0.66666666666666674</v>
      </c>
      <c r="T24" s="56">
        <v>1</v>
      </c>
      <c r="U24" s="35"/>
      <c r="V24" s="45">
        <f>((U24*100)/T24)/100</f>
        <v>0</v>
      </c>
      <c r="W24" s="69">
        <v>1</v>
      </c>
      <c r="X24" s="35"/>
      <c r="Y24" s="45">
        <f>((X24*100)/W24)/100</f>
        <v>0</v>
      </c>
      <c r="Z24" s="69">
        <v>1</v>
      </c>
      <c r="AA24" s="35"/>
      <c r="AB24" s="45">
        <f>((AA24*100)/Z24)/100</f>
        <v>0</v>
      </c>
      <c r="AC24" s="69">
        <v>1</v>
      </c>
      <c r="AD24" s="35"/>
      <c r="AE24" s="45">
        <f>((AD24*100)/AC24)/100</f>
        <v>0</v>
      </c>
      <c r="AF24" s="69">
        <v>2</v>
      </c>
      <c r="AG24" s="35"/>
      <c r="AH24" s="45">
        <f>((AG24*100)/AF24)/100</f>
        <v>0</v>
      </c>
      <c r="AI24" s="69">
        <v>2</v>
      </c>
      <c r="AJ24" s="35"/>
      <c r="AK24" s="45">
        <f>((AJ24*100)/AI24)/100</f>
        <v>0</v>
      </c>
      <c r="AL24" s="68">
        <f>(AK24+V24+S24+P24+AB24+Y24+AE24+AH24)/8</f>
        <v>8.3333333333333343E-2</v>
      </c>
      <c r="AM24" s="46">
        <v>0.2</v>
      </c>
      <c r="AN24" s="46">
        <f>AL24*AM24</f>
        <v>1.666666666666667E-2</v>
      </c>
      <c r="AO24" s="56">
        <v>3</v>
      </c>
      <c r="AP24" s="35"/>
      <c r="AQ24" s="45">
        <f>((AP24*100)/AO24)/100</f>
        <v>0</v>
      </c>
      <c r="AR24" s="56">
        <v>4</v>
      </c>
      <c r="AS24" s="35">
        <v>4</v>
      </c>
      <c r="AT24" s="45">
        <f>((AS24*100)/AR24)/100</f>
        <v>1</v>
      </c>
      <c r="AU24" s="56">
        <v>2</v>
      </c>
      <c r="AV24" s="56">
        <v>0</v>
      </c>
      <c r="AW24" s="45">
        <f>((AV24*100)/AU24)/100</f>
        <v>0</v>
      </c>
      <c r="AX24" s="68">
        <f>(AW24+AT24+AQ24)/3</f>
        <v>0.33333333333333331</v>
      </c>
      <c r="AY24" s="46">
        <v>0.2</v>
      </c>
      <c r="AZ24" s="46">
        <f>AX24*AY24</f>
        <v>6.6666666666666666E-2</v>
      </c>
      <c r="BA24" s="56">
        <v>2</v>
      </c>
      <c r="BB24" s="35">
        <v>1</v>
      </c>
      <c r="BC24" s="45">
        <f>((BB24*100)/BA24)/100</f>
        <v>0.5</v>
      </c>
      <c r="BD24" s="56">
        <v>1</v>
      </c>
      <c r="BE24" s="35"/>
      <c r="BF24" s="45">
        <f>((BE24*100)/BD24)/100</f>
        <v>0</v>
      </c>
      <c r="BG24" s="68">
        <f>(BF24+BC24)/2</f>
        <v>0.25</v>
      </c>
      <c r="BH24" s="46">
        <v>0.15</v>
      </c>
      <c r="BI24" s="46">
        <f>BG24*BH24</f>
        <v>3.7499999999999999E-2</v>
      </c>
      <c r="BJ24" s="70">
        <f>(BG24+AX24+AL24+K24)/4</f>
        <v>0.16666666666666666</v>
      </c>
      <c r="BK24" s="71">
        <f>(BI24+AZ24+AN24+M24)*2</f>
        <v>0.24166666666666664</v>
      </c>
    </row>
    <row r="25" spans="1:63">
      <c r="A25" s="35">
        <v>21</v>
      </c>
      <c r="B25" s="74" t="s">
        <v>117</v>
      </c>
      <c r="C25" s="42" t="s">
        <v>112</v>
      </c>
      <c r="D25" s="35">
        <v>1.5</v>
      </c>
      <c r="E25" s="56">
        <v>2</v>
      </c>
      <c r="F25" s="35"/>
      <c r="G25" s="45">
        <f>((F25*100)/E25)/100</f>
        <v>0</v>
      </c>
      <c r="H25" s="56">
        <v>2</v>
      </c>
      <c r="I25" s="35"/>
      <c r="J25" s="45">
        <f>((I25*100)/H25)/100</f>
        <v>0</v>
      </c>
      <c r="K25" s="68">
        <f>(J25+G25)/2</f>
        <v>0</v>
      </c>
      <c r="L25" s="46">
        <v>0.45</v>
      </c>
      <c r="M25" s="46">
        <f>K25*L25</f>
        <v>0</v>
      </c>
      <c r="N25" s="56">
        <v>1</v>
      </c>
      <c r="O25" s="35"/>
      <c r="P25" s="45">
        <f>((O25*100)/N25)/100</f>
        <v>0</v>
      </c>
      <c r="Q25" s="56">
        <v>3</v>
      </c>
      <c r="R25" s="35"/>
      <c r="S25" s="45">
        <f>((R25*100)/Q25)/100</f>
        <v>0</v>
      </c>
      <c r="T25" s="56">
        <v>1</v>
      </c>
      <c r="U25" s="35"/>
      <c r="V25" s="45">
        <f>((U25*100)/T25)/100</f>
        <v>0</v>
      </c>
      <c r="W25" s="69">
        <v>1</v>
      </c>
      <c r="X25" s="35"/>
      <c r="Y25" s="45">
        <f>((X25*100)/W25)/100</f>
        <v>0</v>
      </c>
      <c r="Z25" s="69">
        <v>1</v>
      </c>
      <c r="AA25" s="35">
        <v>1</v>
      </c>
      <c r="AB25" s="45">
        <f>((AA25*100)/Z25)/100</f>
        <v>1</v>
      </c>
      <c r="AC25" s="69">
        <v>1</v>
      </c>
      <c r="AD25" s="35"/>
      <c r="AE25" s="45">
        <f>((AD25*100)/AC25)/100</f>
        <v>0</v>
      </c>
      <c r="AF25" s="69">
        <v>2</v>
      </c>
      <c r="AG25" s="35"/>
      <c r="AH25" s="45">
        <f>((AG25*100)/AF25)/100</f>
        <v>0</v>
      </c>
      <c r="AI25" s="69">
        <v>2</v>
      </c>
      <c r="AJ25" s="35">
        <v>1</v>
      </c>
      <c r="AK25" s="45">
        <f>((AJ25*100)/AI25)/100</f>
        <v>0.5</v>
      </c>
      <c r="AL25" s="68">
        <f>(AK25+V25+S25+P25+AB25+Y25+AE25+AH25)/8</f>
        <v>0.1875</v>
      </c>
      <c r="AM25" s="46">
        <v>0.2</v>
      </c>
      <c r="AN25" s="46">
        <f>AL25*AM25</f>
        <v>3.7500000000000006E-2</v>
      </c>
      <c r="AO25" s="56">
        <v>3</v>
      </c>
      <c r="AP25" s="35"/>
      <c r="AQ25" s="45">
        <f>((AP25*100)/AO25)/100</f>
        <v>0</v>
      </c>
      <c r="AR25" s="56">
        <v>4</v>
      </c>
      <c r="AS25" s="35">
        <v>4</v>
      </c>
      <c r="AT25" s="45">
        <f>((AS25*100)/AR25)/100</f>
        <v>1</v>
      </c>
      <c r="AU25" s="56">
        <v>2</v>
      </c>
      <c r="AV25" s="56">
        <v>0</v>
      </c>
      <c r="AW25" s="45">
        <f>((AV25*100)/AU25)/100</f>
        <v>0</v>
      </c>
      <c r="AX25" s="68">
        <f>(AW25+AT25+AQ25)/3</f>
        <v>0.33333333333333331</v>
      </c>
      <c r="AY25" s="46">
        <v>0.2</v>
      </c>
      <c r="AZ25" s="46">
        <f>AX25*AY25</f>
        <v>6.6666666666666666E-2</v>
      </c>
      <c r="BA25" s="56">
        <v>2</v>
      </c>
      <c r="BB25" s="35"/>
      <c r="BC25" s="45">
        <f>((BB25*100)/BA25)/100</f>
        <v>0</v>
      </c>
      <c r="BD25" s="56">
        <v>1</v>
      </c>
      <c r="BE25" s="35"/>
      <c r="BF25" s="45">
        <f>((BE25*100)/BD25)/100</f>
        <v>0</v>
      </c>
      <c r="BG25" s="68">
        <f>(BF25+BC25)/2</f>
        <v>0</v>
      </c>
      <c r="BH25" s="46">
        <v>0.15</v>
      </c>
      <c r="BI25" s="46">
        <f>BG25*BH25</f>
        <v>0</v>
      </c>
      <c r="BJ25" s="70">
        <f>(BG25+AX25+AL25+K25)/4</f>
        <v>0.13020833333333331</v>
      </c>
      <c r="BK25" s="71">
        <f>(BI25+AZ25+AN25+M25)*2</f>
        <v>0.20833333333333334</v>
      </c>
    </row>
    <row r="26" spans="1:63">
      <c r="A26" s="35">
        <v>22</v>
      </c>
      <c r="B26" s="43" t="s">
        <v>75</v>
      </c>
      <c r="C26" s="42" t="s">
        <v>148</v>
      </c>
      <c r="D26" s="67">
        <v>1</v>
      </c>
      <c r="E26" s="56">
        <v>2</v>
      </c>
      <c r="F26" s="35"/>
      <c r="G26" s="45">
        <f>((F26*100)/E26)/100</f>
        <v>0</v>
      </c>
      <c r="H26" s="56">
        <v>2</v>
      </c>
      <c r="I26" s="35"/>
      <c r="J26" s="45">
        <f>((I26*100)/H26)/100</f>
        <v>0</v>
      </c>
      <c r="K26" s="68">
        <f>(J26+G26)/2</f>
        <v>0</v>
      </c>
      <c r="L26" s="46">
        <v>0.45</v>
      </c>
      <c r="M26" s="46">
        <f>K26*L26</f>
        <v>0</v>
      </c>
      <c r="N26" s="56">
        <v>1</v>
      </c>
      <c r="O26" s="35"/>
      <c r="P26" s="45">
        <f>((O26*100)/N26)/100</f>
        <v>0</v>
      </c>
      <c r="Q26" s="56">
        <v>3</v>
      </c>
      <c r="R26" s="35">
        <v>3</v>
      </c>
      <c r="S26" s="45">
        <f>((R26*100)/Q26)/100</f>
        <v>1</v>
      </c>
      <c r="T26" s="56">
        <v>1</v>
      </c>
      <c r="U26" s="35"/>
      <c r="V26" s="45">
        <f>((U26*100)/T26)/100</f>
        <v>0</v>
      </c>
      <c r="W26" s="69">
        <v>1</v>
      </c>
      <c r="X26" s="35"/>
      <c r="Y26" s="45">
        <f>((X26*100)/W26)/100</f>
        <v>0</v>
      </c>
      <c r="Z26" s="69">
        <v>1</v>
      </c>
      <c r="AA26" s="35"/>
      <c r="AB26" s="45">
        <f>((AA26*100)/Z26)/100</f>
        <v>0</v>
      </c>
      <c r="AC26" s="69">
        <v>1</v>
      </c>
      <c r="AD26" s="35"/>
      <c r="AE26" s="45">
        <f>((AD26*100)/AC26)/100</f>
        <v>0</v>
      </c>
      <c r="AF26" s="69">
        <v>2</v>
      </c>
      <c r="AG26" s="35"/>
      <c r="AH26" s="45">
        <f>((AG26*100)/AF26)/100</f>
        <v>0</v>
      </c>
      <c r="AI26" s="69">
        <v>2</v>
      </c>
      <c r="AJ26" s="35"/>
      <c r="AK26" s="45">
        <f>((AJ26*100)/AI26)/100</f>
        <v>0</v>
      </c>
      <c r="AL26" s="68">
        <f>(AK26+V26+S26+P26+AB26+Y26+AE26+AH26)/8</f>
        <v>0.125</v>
      </c>
      <c r="AM26" s="46">
        <v>0.2</v>
      </c>
      <c r="AN26" s="46">
        <f>AL26*AM26</f>
        <v>2.5000000000000001E-2</v>
      </c>
      <c r="AO26" s="56">
        <v>3</v>
      </c>
      <c r="AP26" s="35"/>
      <c r="AQ26" s="45">
        <f>((AP26*100)/AO26)/100</f>
        <v>0</v>
      </c>
      <c r="AR26" s="56">
        <v>4</v>
      </c>
      <c r="AS26" s="35">
        <v>4</v>
      </c>
      <c r="AT26" s="45">
        <f>((AS26*100)/AR26)/100</f>
        <v>1</v>
      </c>
      <c r="AU26" s="56">
        <v>2</v>
      </c>
      <c r="AV26" s="56">
        <v>0</v>
      </c>
      <c r="AW26" s="45">
        <f>((AV26*100)/AU26)/100</f>
        <v>0</v>
      </c>
      <c r="AX26" s="68">
        <f>(AW26+AT26+AQ26)/3</f>
        <v>0.33333333333333331</v>
      </c>
      <c r="AY26" s="46">
        <v>0.2</v>
      </c>
      <c r="AZ26" s="46">
        <f>AX26*AY26</f>
        <v>6.6666666666666666E-2</v>
      </c>
      <c r="BA26" s="56">
        <v>2</v>
      </c>
      <c r="BB26" s="35"/>
      <c r="BC26" s="45">
        <f>((BB26*100)/BA26)/100</f>
        <v>0</v>
      </c>
      <c r="BD26" s="56">
        <v>1</v>
      </c>
      <c r="BE26" s="35"/>
      <c r="BF26" s="45">
        <f>((BE26*100)/BD26)/100</f>
        <v>0</v>
      </c>
      <c r="BG26" s="68">
        <f>(BF26+BC26)/2</f>
        <v>0</v>
      </c>
      <c r="BH26" s="46">
        <v>0.15</v>
      </c>
      <c r="BI26" s="46">
        <f>BG26*BH26</f>
        <v>0</v>
      </c>
      <c r="BJ26" s="70">
        <f>(BG26+AX26+AL26+K26)/4</f>
        <v>0.11458333333333333</v>
      </c>
      <c r="BK26" s="71">
        <f>(BI26+AZ26+AN26+M26)*2</f>
        <v>0.18333333333333335</v>
      </c>
    </row>
    <row r="27" spans="1:63">
      <c r="A27" s="35">
        <v>23</v>
      </c>
      <c r="B27" s="72" t="s">
        <v>116</v>
      </c>
      <c r="C27" s="42" t="s">
        <v>112</v>
      </c>
      <c r="D27" s="67">
        <v>1.5</v>
      </c>
      <c r="E27" s="56">
        <v>2</v>
      </c>
      <c r="F27" s="35"/>
      <c r="G27" s="45">
        <f>((F27*100)/E27)/100</f>
        <v>0</v>
      </c>
      <c r="H27" s="56">
        <v>2</v>
      </c>
      <c r="I27" s="35"/>
      <c r="J27" s="45">
        <f>((I27*100)/H27)/100</f>
        <v>0</v>
      </c>
      <c r="K27" s="68">
        <f>(J27+G27)/2</f>
        <v>0</v>
      </c>
      <c r="L27" s="46">
        <v>0.45</v>
      </c>
      <c r="M27" s="46">
        <f>K27*L27</f>
        <v>0</v>
      </c>
      <c r="N27" s="56">
        <v>1</v>
      </c>
      <c r="O27" s="35"/>
      <c r="P27" s="45">
        <f>((O27*100)/N27)/100</f>
        <v>0</v>
      </c>
      <c r="Q27" s="56">
        <v>3</v>
      </c>
      <c r="R27" s="35"/>
      <c r="S27" s="45">
        <f>((R27*100)/Q27)/100</f>
        <v>0</v>
      </c>
      <c r="T27" s="56">
        <v>1</v>
      </c>
      <c r="U27" s="35"/>
      <c r="V27" s="45">
        <f>((U27*100)/T27)/100</f>
        <v>0</v>
      </c>
      <c r="W27" s="69">
        <v>1</v>
      </c>
      <c r="X27" s="35"/>
      <c r="Y27" s="45">
        <f>((X27*100)/W27)/100</f>
        <v>0</v>
      </c>
      <c r="Z27" s="69">
        <v>1</v>
      </c>
      <c r="AA27" s="35"/>
      <c r="AB27" s="45">
        <f>((AA27*100)/Z27)/100</f>
        <v>0</v>
      </c>
      <c r="AC27" s="69">
        <v>1</v>
      </c>
      <c r="AD27" s="35"/>
      <c r="AE27" s="45">
        <f>((AD27*100)/AC27)/100</f>
        <v>0</v>
      </c>
      <c r="AF27" s="69">
        <v>2</v>
      </c>
      <c r="AG27" s="35"/>
      <c r="AH27" s="45">
        <f>((AG27*100)/AF27)/100</f>
        <v>0</v>
      </c>
      <c r="AI27" s="69">
        <v>2</v>
      </c>
      <c r="AJ27" s="35">
        <v>2</v>
      </c>
      <c r="AK27" s="45">
        <f>((AJ27*100)/AI27)/100</f>
        <v>1</v>
      </c>
      <c r="AL27" s="68">
        <f>(AK27+V27+S27+P27+AB27+Y27+AE27+AH27)/8</f>
        <v>0.125</v>
      </c>
      <c r="AM27" s="46">
        <v>0.2</v>
      </c>
      <c r="AN27" s="46">
        <f>AL27*AM27</f>
        <v>2.5000000000000001E-2</v>
      </c>
      <c r="AO27" s="56">
        <v>3</v>
      </c>
      <c r="AP27" s="35"/>
      <c r="AQ27" s="45">
        <f>((AP27*100)/AO27)/100</f>
        <v>0</v>
      </c>
      <c r="AR27" s="56">
        <v>4</v>
      </c>
      <c r="AS27" s="35">
        <v>4</v>
      </c>
      <c r="AT27" s="45">
        <f>((AS27*100)/AR27)/100</f>
        <v>1</v>
      </c>
      <c r="AU27" s="56">
        <v>2</v>
      </c>
      <c r="AV27" s="56">
        <v>0</v>
      </c>
      <c r="AW27" s="45">
        <f>((AV27*100)/AU27)/100</f>
        <v>0</v>
      </c>
      <c r="AX27" s="68">
        <f>(AW27+AT27+AQ27)/3</f>
        <v>0.33333333333333331</v>
      </c>
      <c r="AY27" s="46">
        <v>0.2</v>
      </c>
      <c r="AZ27" s="46">
        <f>AX27*AY27</f>
        <v>6.6666666666666666E-2</v>
      </c>
      <c r="BA27" s="56">
        <v>2</v>
      </c>
      <c r="BB27" s="35"/>
      <c r="BC27" s="45">
        <f>((BB27*100)/BA27)/100</f>
        <v>0</v>
      </c>
      <c r="BD27" s="56">
        <v>1</v>
      </c>
      <c r="BE27" s="35"/>
      <c r="BF27" s="45">
        <f>((BE27*100)/BD27)/100</f>
        <v>0</v>
      </c>
      <c r="BG27" s="68">
        <f>(BF27+BC27)/2</f>
        <v>0</v>
      </c>
      <c r="BH27" s="46">
        <v>0.15</v>
      </c>
      <c r="BI27" s="46">
        <f>BG27*BH27</f>
        <v>0</v>
      </c>
      <c r="BJ27" s="70">
        <f>(BG27+AX27+AL27+K27)/4</f>
        <v>0.11458333333333333</v>
      </c>
      <c r="BK27" s="71">
        <f>(BI27+AZ27+AN27+M27)*2</f>
        <v>0.18333333333333335</v>
      </c>
    </row>
    <row r="28" spans="1:63">
      <c r="A28" s="35">
        <v>24</v>
      </c>
      <c r="B28" s="43" t="s">
        <v>53</v>
      </c>
      <c r="C28" s="42" t="s">
        <v>127</v>
      </c>
      <c r="D28" s="67">
        <v>1.5</v>
      </c>
      <c r="E28" s="56">
        <v>2</v>
      </c>
      <c r="F28" s="39">
        <v>0</v>
      </c>
      <c r="G28" s="45">
        <f>((F28*100)/E28)/100</f>
        <v>0</v>
      </c>
      <c r="H28" s="56">
        <v>2</v>
      </c>
      <c r="I28" s="39">
        <v>0</v>
      </c>
      <c r="J28" s="45">
        <f>((I28*100)/H28)/100</f>
        <v>0</v>
      </c>
      <c r="K28" s="70">
        <f>(J28+G28)/2</f>
        <v>0</v>
      </c>
      <c r="L28" s="45">
        <v>0.45</v>
      </c>
      <c r="M28" s="45">
        <f>K28*L28</f>
        <v>0</v>
      </c>
      <c r="N28" s="56">
        <v>1</v>
      </c>
      <c r="O28" s="39">
        <v>0</v>
      </c>
      <c r="P28" s="45">
        <f>((O28*100)/N28)/100</f>
        <v>0</v>
      </c>
      <c r="Q28" s="56">
        <v>3</v>
      </c>
      <c r="R28" s="39">
        <v>0</v>
      </c>
      <c r="S28" s="45">
        <f>((R28*100)/Q28)/100</f>
        <v>0</v>
      </c>
      <c r="T28" s="56">
        <v>1</v>
      </c>
      <c r="U28" s="39">
        <v>0</v>
      </c>
      <c r="V28" s="45">
        <f>((U28*100)/T28)/100</f>
        <v>0</v>
      </c>
      <c r="W28" s="69">
        <v>1</v>
      </c>
      <c r="X28" s="39">
        <v>0</v>
      </c>
      <c r="Y28" s="45">
        <f>((X28*100)/W28)/100</f>
        <v>0</v>
      </c>
      <c r="Z28" s="69">
        <v>1</v>
      </c>
      <c r="AA28" s="39">
        <v>2</v>
      </c>
      <c r="AB28" s="45">
        <f>((AA28*100)/Z28)/100</f>
        <v>2</v>
      </c>
      <c r="AC28" s="69">
        <v>1</v>
      </c>
      <c r="AD28" s="39">
        <v>0</v>
      </c>
      <c r="AE28" s="45">
        <f>((AD28*100)/AC28)/100</f>
        <v>0</v>
      </c>
      <c r="AF28" s="69">
        <v>2</v>
      </c>
      <c r="AG28" s="39">
        <v>0</v>
      </c>
      <c r="AH28" s="45">
        <f>((AG28*100)/AF28)/100</f>
        <v>0</v>
      </c>
      <c r="AI28" s="69">
        <v>2</v>
      </c>
      <c r="AJ28" s="39">
        <v>0</v>
      </c>
      <c r="AK28" s="45">
        <f>((AJ28*100)/AI28)/100</f>
        <v>0</v>
      </c>
      <c r="AL28" s="70">
        <f>(AK28+V28+S28+P28+AB28+Y28+AE28+AH28)/8</f>
        <v>0.25</v>
      </c>
      <c r="AM28" s="45">
        <v>0.2</v>
      </c>
      <c r="AN28" s="45">
        <f>AL28*AM28</f>
        <v>0.05</v>
      </c>
      <c r="AO28" s="56">
        <v>3</v>
      </c>
      <c r="AP28" s="39">
        <v>0</v>
      </c>
      <c r="AQ28" s="45">
        <f>((AP28*100)/AO28)/100</f>
        <v>0</v>
      </c>
      <c r="AR28" s="56">
        <v>4</v>
      </c>
      <c r="AS28" s="39">
        <v>2</v>
      </c>
      <c r="AT28" s="45">
        <f>((AS28*100)/AR28)/100</f>
        <v>0.5</v>
      </c>
      <c r="AU28" s="56">
        <v>2</v>
      </c>
      <c r="AV28" s="56">
        <v>0</v>
      </c>
      <c r="AW28" s="45">
        <f>((AV28*100)/AU28)/100</f>
        <v>0</v>
      </c>
      <c r="AX28" s="70">
        <f>(AW28+AT28+AQ28)/3</f>
        <v>0.16666666666666666</v>
      </c>
      <c r="AY28" s="45">
        <v>0.2</v>
      </c>
      <c r="AZ28" s="45">
        <f>AX28*AY28</f>
        <v>3.3333333333333333E-2</v>
      </c>
      <c r="BA28" s="56">
        <v>2</v>
      </c>
      <c r="BB28" s="39">
        <v>0</v>
      </c>
      <c r="BC28" s="45">
        <f>((BB28*100)/BA28)/100</f>
        <v>0</v>
      </c>
      <c r="BD28" s="56">
        <v>1</v>
      </c>
      <c r="BE28" s="39">
        <v>0</v>
      </c>
      <c r="BF28" s="45">
        <f>((BE28*100)/BD28)/100</f>
        <v>0</v>
      </c>
      <c r="BG28" s="70">
        <f>(BF28+BC28)/2</f>
        <v>0</v>
      </c>
      <c r="BH28" s="45">
        <v>0.15</v>
      </c>
      <c r="BI28" s="45">
        <f>BG28*BH28</f>
        <v>0</v>
      </c>
      <c r="BJ28" s="70">
        <f>(BG28+AX28+AL28+K28)/4</f>
        <v>0.10416666666666666</v>
      </c>
      <c r="BK28" s="71">
        <f>(BI28+AZ28+AN28+M28)*2</f>
        <v>0.16666666666666669</v>
      </c>
    </row>
    <row r="29" spans="1:63">
      <c r="A29" s="35">
        <v>25</v>
      </c>
      <c r="B29" s="72" t="s">
        <v>114</v>
      </c>
      <c r="C29" s="42" t="s">
        <v>112</v>
      </c>
      <c r="D29" s="67">
        <v>1.5</v>
      </c>
      <c r="E29" s="56">
        <v>2</v>
      </c>
      <c r="F29" s="35"/>
      <c r="G29" s="45">
        <f>((F29*100)/E29)/100</f>
        <v>0</v>
      </c>
      <c r="H29" s="56">
        <v>2</v>
      </c>
      <c r="I29" s="35"/>
      <c r="J29" s="45">
        <f>((I29*100)/H29)/100</f>
        <v>0</v>
      </c>
      <c r="K29" s="68">
        <f>(J29+G29)/2</f>
        <v>0</v>
      </c>
      <c r="L29" s="46">
        <v>0.45</v>
      </c>
      <c r="M29" s="46">
        <f>K29*L29</f>
        <v>0</v>
      </c>
      <c r="N29" s="56">
        <v>1</v>
      </c>
      <c r="O29" s="35"/>
      <c r="P29" s="45">
        <f>((O29*100)/N29)/100</f>
        <v>0</v>
      </c>
      <c r="Q29" s="56">
        <v>3</v>
      </c>
      <c r="R29" s="35">
        <v>1</v>
      </c>
      <c r="S29" s="45">
        <f>((R29*100)/Q29)/100</f>
        <v>0.33333333333333337</v>
      </c>
      <c r="T29" s="56">
        <v>1</v>
      </c>
      <c r="U29" s="35"/>
      <c r="V29" s="45">
        <f>((U29*100)/T29)/100</f>
        <v>0</v>
      </c>
      <c r="W29" s="69">
        <v>1</v>
      </c>
      <c r="X29" s="35"/>
      <c r="Y29" s="45">
        <f>((X29*100)/W29)/100</f>
        <v>0</v>
      </c>
      <c r="Z29" s="69">
        <v>1</v>
      </c>
      <c r="AA29" s="35"/>
      <c r="AB29" s="45">
        <f>((AA29*100)/Z29)/100</f>
        <v>0</v>
      </c>
      <c r="AC29" s="69">
        <v>1</v>
      </c>
      <c r="AD29" s="35"/>
      <c r="AE29" s="45">
        <f>((AD29*100)/AC29)/100</f>
        <v>0</v>
      </c>
      <c r="AF29" s="69">
        <v>2</v>
      </c>
      <c r="AG29" s="35"/>
      <c r="AH29" s="45">
        <f>((AG29*100)/AF29)/100</f>
        <v>0</v>
      </c>
      <c r="AI29" s="69">
        <v>2</v>
      </c>
      <c r="AJ29" s="35">
        <v>1</v>
      </c>
      <c r="AK29" s="45">
        <f>((AJ29*100)/AI29)/100</f>
        <v>0.5</v>
      </c>
      <c r="AL29" s="68">
        <f>(AK29+V29+S29+P29+AB29+Y29+AE29+AH29)/8</f>
        <v>0.10416666666666667</v>
      </c>
      <c r="AM29" s="46">
        <v>0.2</v>
      </c>
      <c r="AN29" s="46">
        <f>AL29*AM29</f>
        <v>2.0833333333333336E-2</v>
      </c>
      <c r="AO29" s="56">
        <v>3</v>
      </c>
      <c r="AP29" s="35"/>
      <c r="AQ29" s="45">
        <f>((AP29*100)/AO29)/100</f>
        <v>0</v>
      </c>
      <c r="AR29" s="56">
        <v>4</v>
      </c>
      <c r="AS29" s="35">
        <v>1</v>
      </c>
      <c r="AT29" s="45">
        <f>((AS29*100)/AR29)/100</f>
        <v>0.25</v>
      </c>
      <c r="AU29" s="56">
        <v>2</v>
      </c>
      <c r="AV29" s="56">
        <v>0</v>
      </c>
      <c r="AW29" s="45">
        <f>((AV29*100)/AU29)/100</f>
        <v>0</v>
      </c>
      <c r="AX29" s="68">
        <f>(AW29+AT29+AQ29)/3</f>
        <v>8.3333333333333329E-2</v>
      </c>
      <c r="AY29" s="46">
        <v>0.2</v>
      </c>
      <c r="AZ29" s="46">
        <f>AX29*AY29</f>
        <v>1.6666666666666666E-2</v>
      </c>
      <c r="BA29" s="56">
        <v>2</v>
      </c>
      <c r="BB29" s="35">
        <v>1</v>
      </c>
      <c r="BC29" s="45">
        <f>((BB29*100)/BA29)/100</f>
        <v>0.5</v>
      </c>
      <c r="BD29" s="56">
        <v>1</v>
      </c>
      <c r="BE29" s="35"/>
      <c r="BF29" s="45">
        <f>((BE29*100)/BD29)/100</f>
        <v>0</v>
      </c>
      <c r="BG29" s="68">
        <f>(BF29+BC29)/2</f>
        <v>0.25</v>
      </c>
      <c r="BH29" s="46">
        <v>0.15</v>
      </c>
      <c r="BI29" s="46">
        <f>BG29*BH29</f>
        <v>3.7499999999999999E-2</v>
      </c>
      <c r="BJ29" s="70">
        <f>(BG29+AX29+AL29+K29)/4</f>
        <v>0.109375</v>
      </c>
      <c r="BK29" s="71">
        <f>(BI29+AZ29+AN29+M29)*2</f>
        <v>0.15000000000000002</v>
      </c>
    </row>
    <row r="30" spans="1:63">
      <c r="A30" s="35">
        <v>26</v>
      </c>
      <c r="B30" s="43" t="s">
        <v>136</v>
      </c>
      <c r="C30" s="43" t="s">
        <v>129</v>
      </c>
      <c r="D30" s="56">
        <v>1</v>
      </c>
      <c r="E30" s="56">
        <v>2</v>
      </c>
      <c r="F30" s="35"/>
      <c r="G30" s="45">
        <f>((F30*100)/E30)/100</f>
        <v>0</v>
      </c>
      <c r="H30" s="56">
        <v>2</v>
      </c>
      <c r="I30" s="35"/>
      <c r="J30" s="45">
        <f>((I30*100)/H30)/100</f>
        <v>0</v>
      </c>
      <c r="K30" s="68">
        <f>(J30+G30)/2</f>
        <v>0</v>
      </c>
      <c r="L30" s="46">
        <v>0.45</v>
      </c>
      <c r="M30" s="46">
        <f>K30*L30</f>
        <v>0</v>
      </c>
      <c r="N30" s="56">
        <v>1</v>
      </c>
      <c r="O30" s="35"/>
      <c r="P30" s="45">
        <f>((O30*100)/N30)/100</f>
        <v>0</v>
      </c>
      <c r="Q30" s="56">
        <v>3</v>
      </c>
      <c r="R30" s="35">
        <v>1</v>
      </c>
      <c r="S30" s="45">
        <f>((R30*100)/Q30)/100</f>
        <v>0.33333333333333337</v>
      </c>
      <c r="T30" s="56">
        <v>1</v>
      </c>
      <c r="U30" s="35"/>
      <c r="V30" s="45">
        <f>((U30*100)/T30)/100</f>
        <v>0</v>
      </c>
      <c r="W30" s="69">
        <v>1</v>
      </c>
      <c r="X30" s="35"/>
      <c r="Y30" s="45">
        <f>((X30*100)/W30)/100</f>
        <v>0</v>
      </c>
      <c r="Z30" s="69">
        <v>1</v>
      </c>
      <c r="AA30" s="35"/>
      <c r="AB30" s="45">
        <f>((AA30*100)/Z30)/100</f>
        <v>0</v>
      </c>
      <c r="AC30" s="69">
        <v>1</v>
      </c>
      <c r="AD30" s="35"/>
      <c r="AE30" s="45">
        <f>((AD30*100)/AC30)/100</f>
        <v>0</v>
      </c>
      <c r="AF30" s="69">
        <v>2</v>
      </c>
      <c r="AG30" s="35"/>
      <c r="AH30" s="45">
        <f>((AG30*100)/AF30)/100</f>
        <v>0</v>
      </c>
      <c r="AI30" s="69">
        <v>2</v>
      </c>
      <c r="AJ30" s="35"/>
      <c r="AK30" s="45">
        <f>((AJ30*100)/AI30)/100</f>
        <v>0</v>
      </c>
      <c r="AL30" s="68">
        <f>(AK30+V30+S30+P30+AB30+Y30+AE30+AH30)/8</f>
        <v>4.1666666666666671E-2</v>
      </c>
      <c r="AM30" s="46">
        <v>0.2</v>
      </c>
      <c r="AN30" s="46">
        <f>AL30*AM30</f>
        <v>8.333333333333335E-3</v>
      </c>
      <c r="AO30" s="56">
        <v>3</v>
      </c>
      <c r="AP30" s="35"/>
      <c r="AQ30" s="45">
        <f>((AP30*100)/AO30)/100</f>
        <v>0</v>
      </c>
      <c r="AR30" s="56">
        <v>4</v>
      </c>
      <c r="AS30" s="35">
        <v>4</v>
      </c>
      <c r="AT30" s="45">
        <f>((AS30*100)/AR30)/100</f>
        <v>1</v>
      </c>
      <c r="AU30" s="56">
        <v>2</v>
      </c>
      <c r="AV30" s="56">
        <v>0</v>
      </c>
      <c r="AW30" s="45">
        <f>((AV30*100)/AU30)/100</f>
        <v>0</v>
      </c>
      <c r="AX30" s="68">
        <f>(AW30+AT30+AQ30)/3</f>
        <v>0.33333333333333331</v>
      </c>
      <c r="AY30" s="46">
        <v>0.2</v>
      </c>
      <c r="AZ30" s="46">
        <f>AX30*AY30</f>
        <v>6.6666666666666666E-2</v>
      </c>
      <c r="BA30" s="56">
        <v>2</v>
      </c>
      <c r="BB30" s="35"/>
      <c r="BC30" s="45">
        <f>((BB30*100)/BA30)/100</f>
        <v>0</v>
      </c>
      <c r="BD30" s="56">
        <v>1</v>
      </c>
      <c r="BE30" s="35"/>
      <c r="BF30" s="45">
        <f>((BE30*100)/BD30)/100</f>
        <v>0</v>
      </c>
      <c r="BG30" s="68">
        <f>(BF30+BC30)/2</f>
        <v>0</v>
      </c>
      <c r="BH30" s="46">
        <v>0.15</v>
      </c>
      <c r="BI30" s="46">
        <f>BG30*BH30</f>
        <v>0</v>
      </c>
      <c r="BJ30" s="70">
        <f>(BG30+AX30+AL30+K30)/4</f>
        <v>9.375E-2</v>
      </c>
      <c r="BK30" s="71">
        <f>(BI30+AZ30+AN30+M30)*2</f>
        <v>0.15</v>
      </c>
    </row>
    <row r="31" spans="1:63" s="65" customFormat="1">
      <c r="A31" s="39">
        <v>27</v>
      </c>
      <c r="B31" s="43" t="s">
        <v>77</v>
      </c>
      <c r="C31" s="42" t="s">
        <v>148</v>
      </c>
      <c r="D31" s="67">
        <v>1.5</v>
      </c>
      <c r="E31" s="56">
        <v>2</v>
      </c>
      <c r="F31" s="35"/>
      <c r="G31" s="45">
        <f>((F31*100)/E31)/100</f>
        <v>0</v>
      </c>
      <c r="H31" s="56">
        <v>2</v>
      </c>
      <c r="I31" s="35"/>
      <c r="J31" s="45">
        <f>((I31*100)/H31)/100</f>
        <v>0</v>
      </c>
      <c r="K31" s="68">
        <f>(J31+G31)/2</f>
        <v>0</v>
      </c>
      <c r="L31" s="46">
        <v>0.45</v>
      </c>
      <c r="M31" s="46">
        <f>K31*L31</f>
        <v>0</v>
      </c>
      <c r="N31" s="56">
        <v>1</v>
      </c>
      <c r="O31" s="35"/>
      <c r="P31" s="45">
        <f>((O31*100)/N31)/100</f>
        <v>0</v>
      </c>
      <c r="Q31" s="56">
        <v>3</v>
      </c>
      <c r="R31" s="35"/>
      <c r="S31" s="45">
        <f>((R31*100)/Q31)/100</f>
        <v>0</v>
      </c>
      <c r="T31" s="56">
        <v>1</v>
      </c>
      <c r="U31" s="35"/>
      <c r="V31" s="45">
        <f>((U31*100)/T31)/100</f>
        <v>0</v>
      </c>
      <c r="W31" s="69">
        <v>1</v>
      </c>
      <c r="X31" s="35"/>
      <c r="Y31" s="45">
        <f>((X31*100)/W31)/100</f>
        <v>0</v>
      </c>
      <c r="Z31" s="69">
        <v>1</v>
      </c>
      <c r="AA31" s="35"/>
      <c r="AB31" s="45">
        <f>((AA31*100)/Z31)/100</f>
        <v>0</v>
      </c>
      <c r="AC31" s="69">
        <v>1</v>
      </c>
      <c r="AD31" s="35"/>
      <c r="AE31" s="45">
        <f>((AD31*100)/AC31)/100</f>
        <v>0</v>
      </c>
      <c r="AF31" s="69">
        <v>2</v>
      </c>
      <c r="AG31" s="35"/>
      <c r="AH31" s="45">
        <f>((AG31*100)/AF31)/100</f>
        <v>0</v>
      </c>
      <c r="AI31" s="69">
        <v>2</v>
      </c>
      <c r="AJ31" s="35"/>
      <c r="AK31" s="45">
        <f>((AJ31*100)/AI31)/100</f>
        <v>0</v>
      </c>
      <c r="AL31" s="68">
        <f>(AK31+V31+S31+P31+AB31+Y31+AE31+AH31)/8</f>
        <v>0</v>
      </c>
      <c r="AM31" s="46">
        <v>0.2</v>
      </c>
      <c r="AN31" s="46">
        <f>AL31*AM31</f>
        <v>0</v>
      </c>
      <c r="AO31" s="56">
        <v>3</v>
      </c>
      <c r="AP31" s="35"/>
      <c r="AQ31" s="45">
        <f>((AP31*100)/AO31)/100</f>
        <v>0</v>
      </c>
      <c r="AR31" s="56">
        <v>4</v>
      </c>
      <c r="AS31" s="35">
        <v>4</v>
      </c>
      <c r="AT31" s="45">
        <f>((AS31*100)/AR31)/100</f>
        <v>1</v>
      </c>
      <c r="AU31" s="56">
        <v>2</v>
      </c>
      <c r="AV31" s="56">
        <v>0</v>
      </c>
      <c r="AW31" s="45">
        <f>((AV31*100)/AU31)/100</f>
        <v>0</v>
      </c>
      <c r="AX31" s="68">
        <f>(AW31+AT31+AQ31)/3</f>
        <v>0.33333333333333331</v>
      </c>
      <c r="AY31" s="46">
        <v>0.2</v>
      </c>
      <c r="AZ31" s="46">
        <f>AX31*AY31</f>
        <v>6.6666666666666666E-2</v>
      </c>
      <c r="BA31" s="56">
        <v>2</v>
      </c>
      <c r="BB31" s="35"/>
      <c r="BC31" s="45">
        <f>((BB31*100)/BA31)/100</f>
        <v>0</v>
      </c>
      <c r="BD31" s="56">
        <v>1</v>
      </c>
      <c r="BE31" s="35"/>
      <c r="BF31" s="45">
        <f>((BE31*100)/BD31)/100</f>
        <v>0</v>
      </c>
      <c r="BG31" s="68">
        <f>(BF31+BC31)/2</f>
        <v>0</v>
      </c>
      <c r="BH31" s="46">
        <v>0.15</v>
      </c>
      <c r="BI31" s="46">
        <f>BG31*BH31</f>
        <v>0</v>
      </c>
      <c r="BJ31" s="70">
        <f>(BG31+AX31+AL31+K31)/4</f>
        <v>8.3333333333333329E-2</v>
      </c>
      <c r="BK31" s="71">
        <f>(BI31+AZ31+AN31+M31)*2</f>
        <v>0.13333333333333333</v>
      </c>
    </row>
    <row r="32" spans="1:63">
      <c r="A32" s="35">
        <v>28</v>
      </c>
      <c r="B32" s="43" t="s">
        <v>81</v>
      </c>
      <c r="C32" s="42" t="s">
        <v>148</v>
      </c>
      <c r="D32" s="67">
        <v>1.5</v>
      </c>
      <c r="E32" s="56">
        <v>2</v>
      </c>
      <c r="F32" s="35"/>
      <c r="G32" s="45">
        <f>((F32*100)/E32)/100</f>
        <v>0</v>
      </c>
      <c r="H32" s="56">
        <v>2</v>
      </c>
      <c r="I32" s="35"/>
      <c r="J32" s="45">
        <f>((I32*100)/H32)/100</f>
        <v>0</v>
      </c>
      <c r="K32" s="68">
        <f>(J32+G32)/2</f>
        <v>0</v>
      </c>
      <c r="L32" s="46">
        <v>0.45</v>
      </c>
      <c r="M32" s="46">
        <f>K32*L32</f>
        <v>0</v>
      </c>
      <c r="N32" s="56">
        <v>1</v>
      </c>
      <c r="O32" s="35"/>
      <c r="P32" s="45">
        <f>((O32*100)/N32)/100</f>
        <v>0</v>
      </c>
      <c r="Q32" s="56">
        <v>3</v>
      </c>
      <c r="R32" s="35"/>
      <c r="S32" s="45">
        <f>((R32*100)/Q32)/100</f>
        <v>0</v>
      </c>
      <c r="T32" s="56">
        <v>1</v>
      </c>
      <c r="U32" s="35"/>
      <c r="V32" s="45">
        <f>((U32*100)/T32)/100</f>
        <v>0</v>
      </c>
      <c r="W32" s="69">
        <v>1</v>
      </c>
      <c r="X32" s="35"/>
      <c r="Y32" s="45">
        <f>((X32*100)/W32)/100</f>
        <v>0</v>
      </c>
      <c r="Z32" s="69">
        <v>1</v>
      </c>
      <c r="AA32" s="35"/>
      <c r="AB32" s="45">
        <f>((AA32*100)/Z32)/100</f>
        <v>0</v>
      </c>
      <c r="AC32" s="69">
        <v>1</v>
      </c>
      <c r="AD32" s="35"/>
      <c r="AE32" s="45">
        <f>((AD32*100)/AC32)/100</f>
        <v>0</v>
      </c>
      <c r="AF32" s="69">
        <v>2</v>
      </c>
      <c r="AG32" s="35"/>
      <c r="AH32" s="45">
        <f>((AG32*100)/AF32)/100</f>
        <v>0</v>
      </c>
      <c r="AI32" s="69">
        <v>2</v>
      </c>
      <c r="AJ32" s="35"/>
      <c r="AK32" s="45">
        <f>((AJ32*100)/AI32)/100</f>
        <v>0</v>
      </c>
      <c r="AL32" s="68">
        <f>(AK32+V32+S32+P32+AB32+Y32+AE32+AH32)/8</f>
        <v>0</v>
      </c>
      <c r="AM32" s="46">
        <v>0.2</v>
      </c>
      <c r="AN32" s="46">
        <f>AL32*AM32</f>
        <v>0</v>
      </c>
      <c r="AO32" s="56">
        <v>3</v>
      </c>
      <c r="AP32" s="35"/>
      <c r="AQ32" s="45">
        <f>((AP32*100)/AO32)/100</f>
        <v>0</v>
      </c>
      <c r="AR32" s="56">
        <v>4</v>
      </c>
      <c r="AS32" s="35">
        <v>4</v>
      </c>
      <c r="AT32" s="45">
        <f>((AS32*100)/AR32)/100</f>
        <v>1</v>
      </c>
      <c r="AU32" s="56">
        <v>2</v>
      </c>
      <c r="AV32" s="56">
        <v>0</v>
      </c>
      <c r="AW32" s="45">
        <f>((AV32*100)/AU32)/100</f>
        <v>0</v>
      </c>
      <c r="AX32" s="68">
        <f>(AW32+AT32+AQ32)/3</f>
        <v>0.33333333333333331</v>
      </c>
      <c r="AY32" s="46">
        <v>0.2</v>
      </c>
      <c r="AZ32" s="46">
        <f>AX32*AY32</f>
        <v>6.6666666666666666E-2</v>
      </c>
      <c r="BA32" s="56">
        <v>2</v>
      </c>
      <c r="BB32" s="35"/>
      <c r="BC32" s="45">
        <f>((BB32*100)/BA32)/100</f>
        <v>0</v>
      </c>
      <c r="BD32" s="56">
        <v>1</v>
      </c>
      <c r="BE32" s="35"/>
      <c r="BF32" s="45">
        <f>((BE32*100)/BD32)/100</f>
        <v>0</v>
      </c>
      <c r="BG32" s="68">
        <f>(BF32+BC32)/2</f>
        <v>0</v>
      </c>
      <c r="BH32" s="46">
        <v>0.15</v>
      </c>
      <c r="BI32" s="46">
        <f>BG32*BH32</f>
        <v>0</v>
      </c>
      <c r="BJ32" s="70">
        <f>(BG32+AX32+AL32+K32)/4</f>
        <v>8.3333333333333329E-2</v>
      </c>
      <c r="BK32" s="71">
        <f>(BI32+AZ32+AN32+M32)*2</f>
        <v>0.13333333333333333</v>
      </c>
    </row>
    <row r="33" spans="1:63">
      <c r="A33" s="35">
        <v>29</v>
      </c>
      <c r="B33" s="43" t="s">
        <v>152</v>
      </c>
      <c r="C33" s="42" t="s">
        <v>148</v>
      </c>
      <c r="D33" s="67">
        <v>1.25</v>
      </c>
      <c r="E33" s="56">
        <v>2</v>
      </c>
      <c r="F33" s="35"/>
      <c r="G33" s="45">
        <f>((F33*100)/E33)/100</f>
        <v>0</v>
      </c>
      <c r="H33" s="56">
        <v>2</v>
      </c>
      <c r="I33" s="35"/>
      <c r="J33" s="45">
        <f>((I33*100)/H33)/100</f>
        <v>0</v>
      </c>
      <c r="K33" s="68">
        <f>(J33+G33)/2</f>
        <v>0</v>
      </c>
      <c r="L33" s="46">
        <v>0.45</v>
      </c>
      <c r="M33" s="46">
        <f>K33*L33</f>
        <v>0</v>
      </c>
      <c r="N33" s="56">
        <v>1</v>
      </c>
      <c r="O33" s="35"/>
      <c r="P33" s="45">
        <f>((O33*100)/N33)/100</f>
        <v>0</v>
      </c>
      <c r="Q33" s="56">
        <v>3</v>
      </c>
      <c r="R33" s="35"/>
      <c r="S33" s="45">
        <f>((R33*100)/Q33)/100</f>
        <v>0</v>
      </c>
      <c r="T33" s="56">
        <v>1</v>
      </c>
      <c r="U33" s="35"/>
      <c r="V33" s="45">
        <f>((U33*100)/T33)/100</f>
        <v>0</v>
      </c>
      <c r="W33" s="69">
        <v>1</v>
      </c>
      <c r="X33" s="35"/>
      <c r="Y33" s="45">
        <f>((X33*100)/W33)/100</f>
        <v>0</v>
      </c>
      <c r="Z33" s="69">
        <v>1</v>
      </c>
      <c r="AA33" s="35"/>
      <c r="AB33" s="45">
        <f>((AA33*100)/Z33)/100</f>
        <v>0</v>
      </c>
      <c r="AC33" s="69">
        <v>1</v>
      </c>
      <c r="AD33" s="35"/>
      <c r="AE33" s="45">
        <f>((AD33*100)/AC33)/100</f>
        <v>0</v>
      </c>
      <c r="AF33" s="69">
        <v>2</v>
      </c>
      <c r="AG33" s="35"/>
      <c r="AH33" s="45">
        <f>((AG33*100)/AF33)/100</f>
        <v>0</v>
      </c>
      <c r="AI33" s="69">
        <v>2</v>
      </c>
      <c r="AJ33" s="35"/>
      <c r="AK33" s="45">
        <f>((AJ33*100)/AI33)/100</f>
        <v>0</v>
      </c>
      <c r="AL33" s="68">
        <f>(AK33+V33+S33+P33+AB33+Y33+AE33+AH33)/8</f>
        <v>0</v>
      </c>
      <c r="AM33" s="46">
        <v>0.2</v>
      </c>
      <c r="AN33" s="46">
        <f>AL33*AM33</f>
        <v>0</v>
      </c>
      <c r="AO33" s="56">
        <v>3</v>
      </c>
      <c r="AP33" s="35"/>
      <c r="AQ33" s="45">
        <f>((AP33*100)/AO33)/100</f>
        <v>0</v>
      </c>
      <c r="AR33" s="56">
        <v>4</v>
      </c>
      <c r="AS33" s="35">
        <v>4</v>
      </c>
      <c r="AT33" s="45">
        <f>((AS33*100)/AR33)/100</f>
        <v>1</v>
      </c>
      <c r="AU33" s="56">
        <v>2</v>
      </c>
      <c r="AV33" s="56">
        <v>0</v>
      </c>
      <c r="AW33" s="45">
        <f>((AV33*100)/AU33)/100</f>
        <v>0</v>
      </c>
      <c r="AX33" s="68">
        <f>(AW33+AT33+AQ33)/3</f>
        <v>0.33333333333333331</v>
      </c>
      <c r="AY33" s="46">
        <v>0.2</v>
      </c>
      <c r="AZ33" s="46">
        <f>AX33*AY33</f>
        <v>6.6666666666666666E-2</v>
      </c>
      <c r="BA33" s="56">
        <v>2</v>
      </c>
      <c r="BB33" s="35"/>
      <c r="BC33" s="45">
        <f>((BB33*100)/BA33)/100</f>
        <v>0</v>
      </c>
      <c r="BD33" s="56">
        <v>1</v>
      </c>
      <c r="BE33" s="35"/>
      <c r="BF33" s="45">
        <f>((BE33*100)/BD33)/100</f>
        <v>0</v>
      </c>
      <c r="BG33" s="68">
        <f>(BF33+BC33)/2</f>
        <v>0</v>
      </c>
      <c r="BH33" s="46">
        <v>0.15</v>
      </c>
      <c r="BI33" s="46">
        <f>BG33*BH33</f>
        <v>0</v>
      </c>
      <c r="BJ33" s="70">
        <f>(BG33+AX33+AL33+K33)/4</f>
        <v>8.3333333333333329E-2</v>
      </c>
      <c r="BK33" s="71">
        <f>(BI33+AZ33+AN33+M33)*2</f>
        <v>0.13333333333333333</v>
      </c>
    </row>
    <row r="34" spans="1:63">
      <c r="A34" s="35">
        <v>30</v>
      </c>
      <c r="B34" s="43" t="s">
        <v>80</v>
      </c>
      <c r="C34" s="42" t="s">
        <v>148</v>
      </c>
      <c r="D34" s="67">
        <v>1.5</v>
      </c>
      <c r="E34" s="56">
        <v>2</v>
      </c>
      <c r="F34" s="35"/>
      <c r="G34" s="45">
        <f>((F34*100)/E34)/100</f>
        <v>0</v>
      </c>
      <c r="H34" s="56">
        <v>2</v>
      </c>
      <c r="I34" s="35"/>
      <c r="J34" s="45">
        <f>((I34*100)/H34)/100</f>
        <v>0</v>
      </c>
      <c r="K34" s="68">
        <f>(J34+G34)/2</f>
        <v>0</v>
      </c>
      <c r="L34" s="46">
        <v>0.45</v>
      </c>
      <c r="M34" s="46">
        <f>K34*L34</f>
        <v>0</v>
      </c>
      <c r="N34" s="56">
        <v>1</v>
      </c>
      <c r="O34" s="35"/>
      <c r="P34" s="45">
        <f>((O34*100)/N34)/100</f>
        <v>0</v>
      </c>
      <c r="Q34" s="56">
        <v>3</v>
      </c>
      <c r="R34" s="35"/>
      <c r="S34" s="45">
        <f>((R34*100)/Q34)/100</f>
        <v>0</v>
      </c>
      <c r="T34" s="56">
        <v>1</v>
      </c>
      <c r="U34" s="35"/>
      <c r="V34" s="45">
        <f>((U34*100)/T34)/100</f>
        <v>0</v>
      </c>
      <c r="W34" s="69">
        <v>1</v>
      </c>
      <c r="X34" s="35"/>
      <c r="Y34" s="45">
        <f>((X34*100)/W34)/100</f>
        <v>0</v>
      </c>
      <c r="Z34" s="69">
        <v>1</v>
      </c>
      <c r="AA34" s="35"/>
      <c r="AB34" s="45">
        <f>((AA34*100)/Z34)/100</f>
        <v>0</v>
      </c>
      <c r="AC34" s="69">
        <v>1</v>
      </c>
      <c r="AD34" s="35"/>
      <c r="AE34" s="45">
        <f>((AD34*100)/AC34)/100</f>
        <v>0</v>
      </c>
      <c r="AF34" s="69">
        <v>2</v>
      </c>
      <c r="AG34" s="35"/>
      <c r="AH34" s="45">
        <f>((AG34*100)/AF34)/100</f>
        <v>0</v>
      </c>
      <c r="AI34" s="69">
        <v>2</v>
      </c>
      <c r="AJ34" s="35"/>
      <c r="AK34" s="45">
        <f>((AJ34*100)/AI34)/100</f>
        <v>0</v>
      </c>
      <c r="AL34" s="68">
        <f>(AK34+V34+S34+P34+AB34+Y34+AE34+AH34)/8</f>
        <v>0</v>
      </c>
      <c r="AM34" s="46">
        <v>0.2</v>
      </c>
      <c r="AN34" s="46">
        <f>AL34*AM34</f>
        <v>0</v>
      </c>
      <c r="AO34" s="56">
        <v>3</v>
      </c>
      <c r="AP34" s="35"/>
      <c r="AQ34" s="45">
        <f>((AP34*100)/AO34)/100</f>
        <v>0</v>
      </c>
      <c r="AR34" s="56">
        <v>4</v>
      </c>
      <c r="AS34" s="35">
        <v>4</v>
      </c>
      <c r="AT34" s="45">
        <f>((AS34*100)/AR34)/100</f>
        <v>1</v>
      </c>
      <c r="AU34" s="56">
        <v>2</v>
      </c>
      <c r="AV34" s="56">
        <v>0</v>
      </c>
      <c r="AW34" s="45">
        <f>((AV34*100)/AU34)/100</f>
        <v>0</v>
      </c>
      <c r="AX34" s="68">
        <f>(AW34+AT34+AQ34)/3</f>
        <v>0.33333333333333331</v>
      </c>
      <c r="AY34" s="46">
        <v>0.2</v>
      </c>
      <c r="AZ34" s="46">
        <f>AX34*AY34</f>
        <v>6.6666666666666666E-2</v>
      </c>
      <c r="BA34" s="56">
        <v>2</v>
      </c>
      <c r="BB34" s="35"/>
      <c r="BC34" s="45">
        <f>((BB34*100)/BA34)/100</f>
        <v>0</v>
      </c>
      <c r="BD34" s="56">
        <v>1</v>
      </c>
      <c r="BE34" s="35"/>
      <c r="BF34" s="45">
        <f>((BE34*100)/BD34)/100</f>
        <v>0</v>
      </c>
      <c r="BG34" s="68">
        <f>(BF34+BC34)/2</f>
        <v>0</v>
      </c>
      <c r="BH34" s="46">
        <v>0.15</v>
      </c>
      <c r="BI34" s="46">
        <f>BG34*BH34</f>
        <v>0</v>
      </c>
      <c r="BJ34" s="70">
        <f>(BG34+AX34+AL34+K34)/4</f>
        <v>8.3333333333333329E-2</v>
      </c>
      <c r="BK34" s="71">
        <f>(BI34+AZ34+AN34+M34)*2</f>
        <v>0.13333333333333333</v>
      </c>
    </row>
    <row r="35" spans="1:63">
      <c r="A35" s="35">
        <v>31</v>
      </c>
      <c r="B35" s="43" t="s">
        <v>49</v>
      </c>
      <c r="C35" s="43" t="s">
        <v>129</v>
      </c>
      <c r="D35" s="67">
        <v>1.25</v>
      </c>
      <c r="E35" s="56">
        <v>2</v>
      </c>
      <c r="F35" s="35"/>
      <c r="G35" s="45">
        <f>((F35*100)/E35)/100</f>
        <v>0</v>
      </c>
      <c r="H35" s="56">
        <v>2</v>
      </c>
      <c r="I35" s="35"/>
      <c r="J35" s="45">
        <f>((I35*100)/H35)/100</f>
        <v>0</v>
      </c>
      <c r="K35" s="68">
        <f>(J35+G35)/2</f>
        <v>0</v>
      </c>
      <c r="L35" s="46">
        <v>0.45</v>
      </c>
      <c r="M35" s="46">
        <f>K35*L35</f>
        <v>0</v>
      </c>
      <c r="N35" s="56">
        <v>1</v>
      </c>
      <c r="O35" s="35"/>
      <c r="P35" s="45">
        <f>((O35*100)/N35)/100</f>
        <v>0</v>
      </c>
      <c r="Q35" s="56">
        <v>3</v>
      </c>
      <c r="R35" s="35"/>
      <c r="S35" s="45">
        <f>((R35*100)/Q35)/100</f>
        <v>0</v>
      </c>
      <c r="T35" s="56">
        <v>1</v>
      </c>
      <c r="U35" s="35">
        <v>1</v>
      </c>
      <c r="V35" s="45">
        <f>((U35*100)/T35)/100</f>
        <v>1</v>
      </c>
      <c r="W35" s="69">
        <v>1</v>
      </c>
      <c r="X35" s="35">
        <v>1</v>
      </c>
      <c r="Y35" s="45">
        <f>((X35*100)/W35)/100</f>
        <v>1</v>
      </c>
      <c r="Z35" s="69">
        <v>1</v>
      </c>
      <c r="AA35" s="35"/>
      <c r="AB35" s="45">
        <f>((AA35*100)/Z35)/100</f>
        <v>0</v>
      </c>
      <c r="AC35" s="69">
        <v>1</v>
      </c>
      <c r="AD35" s="35"/>
      <c r="AE35" s="45">
        <f>((AD35*100)/AC35)/100</f>
        <v>0</v>
      </c>
      <c r="AF35" s="69">
        <v>2</v>
      </c>
      <c r="AG35" s="35"/>
      <c r="AH35" s="45">
        <f>((AG35*100)/AF35)/100</f>
        <v>0</v>
      </c>
      <c r="AI35" s="69">
        <v>2</v>
      </c>
      <c r="AJ35" s="35"/>
      <c r="AK35" s="45">
        <f>((AJ35*100)/AI35)/100</f>
        <v>0</v>
      </c>
      <c r="AL35" s="68">
        <f>(AK35+V35+S35+P35+AB35+Y35+AE35+AH35)/8</f>
        <v>0.25</v>
      </c>
      <c r="AM35" s="46">
        <v>0.2</v>
      </c>
      <c r="AN35" s="46">
        <f>AL35*AM35</f>
        <v>0.05</v>
      </c>
      <c r="AO35" s="56">
        <v>3</v>
      </c>
      <c r="AP35" s="35"/>
      <c r="AQ35" s="45">
        <f>((AP35*100)/AO35)/100</f>
        <v>0</v>
      </c>
      <c r="AR35" s="56">
        <v>4</v>
      </c>
      <c r="AS35" s="35">
        <v>1</v>
      </c>
      <c r="AT35" s="45">
        <f>((AS35*100)/AR35)/100</f>
        <v>0.25</v>
      </c>
      <c r="AU35" s="56">
        <v>2</v>
      </c>
      <c r="AV35" s="56">
        <v>0</v>
      </c>
      <c r="AW35" s="45">
        <f>((AV35*100)/AU35)/100</f>
        <v>0</v>
      </c>
      <c r="AX35" s="68">
        <f>(AW35+AT35+AQ35)/3</f>
        <v>8.3333333333333329E-2</v>
      </c>
      <c r="AY35" s="46">
        <v>0.2</v>
      </c>
      <c r="AZ35" s="46">
        <f>AX35*AY35</f>
        <v>1.6666666666666666E-2</v>
      </c>
      <c r="BA35" s="56">
        <v>2</v>
      </c>
      <c r="BB35" s="35"/>
      <c r="BC35" s="45">
        <f>((BB35*100)/BA35)/100</f>
        <v>0</v>
      </c>
      <c r="BD35" s="56">
        <v>1</v>
      </c>
      <c r="BE35" s="35"/>
      <c r="BF35" s="45">
        <f>((BE35*100)/BD35)/100</f>
        <v>0</v>
      </c>
      <c r="BG35" s="68">
        <f>(BF35+BC35)/2</f>
        <v>0</v>
      </c>
      <c r="BH35" s="46">
        <v>0.15</v>
      </c>
      <c r="BI35" s="46">
        <f>BG35*BH35</f>
        <v>0</v>
      </c>
      <c r="BJ35" s="70">
        <f>(BG35+AX35+AL35+K35)/4</f>
        <v>8.3333333333333329E-2</v>
      </c>
      <c r="BK35" s="71">
        <f>(BI35+AZ35+AN35+M35)*2</f>
        <v>0.13333333333333333</v>
      </c>
    </row>
    <row r="36" spans="1:63">
      <c r="A36" s="35">
        <v>32</v>
      </c>
      <c r="B36" s="43" t="s">
        <v>152</v>
      </c>
      <c r="C36" s="42" t="s">
        <v>148</v>
      </c>
      <c r="D36" s="67">
        <v>1.25</v>
      </c>
      <c r="E36" s="56">
        <v>2</v>
      </c>
      <c r="F36" s="35"/>
      <c r="G36" s="45">
        <f>((F36*100)/E36)/100</f>
        <v>0</v>
      </c>
      <c r="H36" s="56">
        <v>2</v>
      </c>
      <c r="I36" s="35"/>
      <c r="J36" s="45">
        <f>((I36*100)/H36)/100</f>
        <v>0</v>
      </c>
      <c r="K36" s="68">
        <f>(J36+G36)/2</f>
        <v>0</v>
      </c>
      <c r="L36" s="46">
        <v>0.45</v>
      </c>
      <c r="M36" s="46">
        <f>K36*L36</f>
        <v>0</v>
      </c>
      <c r="N36" s="56">
        <v>1</v>
      </c>
      <c r="O36" s="35"/>
      <c r="P36" s="45">
        <f>((O36*100)/N36)/100</f>
        <v>0</v>
      </c>
      <c r="Q36" s="56">
        <v>3</v>
      </c>
      <c r="R36" s="35"/>
      <c r="S36" s="45">
        <f>((R36*100)/Q36)/100</f>
        <v>0</v>
      </c>
      <c r="T36" s="56">
        <v>1</v>
      </c>
      <c r="U36" s="35"/>
      <c r="V36" s="45">
        <f>((U36*100)/T36)/100</f>
        <v>0</v>
      </c>
      <c r="W36" s="69">
        <v>1</v>
      </c>
      <c r="X36" s="35"/>
      <c r="Y36" s="45">
        <f>((X36*100)/W36)/100</f>
        <v>0</v>
      </c>
      <c r="Z36" s="69">
        <v>1</v>
      </c>
      <c r="AA36" s="35"/>
      <c r="AB36" s="45">
        <f>((AA36*100)/Z36)/100</f>
        <v>0</v>
      </c>
      <c r="AC36" s="69">
        <v>1</v>
      </c>
      <c r="AD36" s="35"/>
      <c r="AE36" s="45">
        <f>((AD36*100)/AC36)/100</f>
        <v>0</v>
      </c>
      <c r="AF36" s="69">
        <v>2</v>
      </c>
      <c r="AG36" s="35"/>
      <c r="AH36" s="45">
        <f>((AG36*100)/AF36)/100</f>
        <v>0</v>
      </c>
      <c r="AI36" s="69">
        <v>2</v>
      </c>
      <c r="AJ36" s="35"/>
      <c r="AK36" s="45">
        <f>((AJ36*100)/AI36)/100</f>
        <v>0</v>
      </c>
      <c r="AL36" s="147">
        <f>(AK36+V36+S36+P36+AB36+Y36+AE36+AH36)/8</f>
        <v>0</v>
      </c>
      <c r="AM36" s="148">
        <v>0.2</v>
      </c>
      <c r="AN36" s="148">
        <f>AL36*AM36</f>
        <v>0</v>
      </c>
      <c r="AO36" s="56">
        <v>3</v>
      </c>
      <c r="AP36" s="35"/>
      <c r="AQ36" s="45">
        <f>((AP36*100)/AO36)/100</f>
        <v>0</v>
      </c>
      <c r="AR36" s="56">
        <v>4</v>
      </c>
      <c r="AS36" s="35">
        <v>4</v>
      </c>
      <c r="AT36" s="45">
        <f>((AS36*100)/AR36)/100</f>
        <v>1</v>
      </c>
      <c r="AU36" s="56">
        <v>2</v>
      </c>
      <c r="AV36" s="56">
        <v>0</v>
      </c>
      <c r="AW36" s="45">
        <f>((AV36*100)/AU36)/100</f>
        <v>0</v>
      </c>
      <c r="AX36" s="147">
        <f>(AW36+AT36+AQ36)/3</f>
        <v>0.33333333333333331</v>
      </c>
      <c r="AY36" s="148">
        <v>0.2</v>
      </c>
      <c r="AZ36" s="148">
        <f>AX36*AY36</f>
        <v>6.6666666666666666E-2</v>
      </c>
      <c r="BA36" s="56">
        <v>2</v>
      </c>
      <c r="BB36" s="35"/>
      <c r="BC36" s="45">
        <f>((BB36*100)/BA36)/100</f>
        <v>0</v>
      </c>
      <c r="BD36" s="56">
        <v>1</v>
      </c>
      <c r="BE36" s="35"/>
      <c r="BF36" s="45">
        <f>((BE36*100)/BD36)/100</f>
        <v>0</v>
      </c>
      <c r="BG36" s="147">
        <f>(BF36+BC36)/2</f>
        <v>0</v>
      </c>
      <c r="BH36" s="148">
        <v>0.15</v>
      </c>
      <c r="BI36" s="148">
        <f>BG36*BH36</f>
        <v>0</v>
      </c>
      <c r="BJ36" s="70">
        <f>(BG36+AX36+AL36+K36)/4</f>
        <v>8.3333333333333329E-2</v>
      </c>
      <c r="BK36" s="71">
        <f>(BI36+AZ36+AN36+M36)*2</f>
        <v>0.13333333333333333</v>
      </c>
    </row>
    <row r="37" spans="1:63">
      <c r="A37" s="35">
        <v>33</v>
      </c>
      <c r="B37" s="43" t="s">
        <v>54</v>
      </c>
      <c r="C37" s="42" t="s">
        <v>127</v>
      </c>
      <c r="D37" s="67">
        <v>1.5</v>
      </c>
      <c r="E37" s="56">
        <v>2</v>
      </c>
      <c r="F37" s="39">
        <v>0</v>
      </c>
      <c r="G37" s="45">
        <f>((F37*100)/E37)/100</f>
        <v>0</v>
      </c>
      <c r="H37" s="56">
        <v>2</v>
      </c>
      <c r="I37" s="39">
        <v>0</v>
      </c>
      <c r="J37" s="45">
        <f>((I37*100)/H37)/100</f>
        <v>0</v>
      </c>
      <c r="K37" s="147">
        <f>(J37+G37)/2</f>
        <v>0</v>
      </c>
      <c r="L37" s="148">
        <v>0.45</v>
      </c>
      <c r="M37" s="148">
        <f>K37*L37</f>
        <v>0</v>
      </c>
      <c r="N37" s="56">
        <v>1</v>
      </c>
      <c r="O37" s="39">
        <v>0</v>
      </c>
      <c r="P37" s="45">
        <f>((O37*100)/N37)/100</f>
        <v>0</v>
      </c>
      <c r="Q37" s="56">
        <v>3</v>
      </c>
      <c r="R37" s="39">
        <v>0</v>
      </c>
      <c r="S37" s="45">
        <f>((R37*100)/Q37)/100</f>
        <v>0</v>
      </c>
      <c r="T37" s="56">
        <v>1</v>
      </c>
      <c r="U37" s="39">
        <v>0</v>
      </c>
      <c r="V37" s="45">
        <f>((U37*100)/T37)/100</f>
        <v>0</v>
      </c>
      <c r="W37" s="69">
        <v>1</v>
      </c>
      <c r="X37" s="39">
        <v>0</v>
      </c>
      <c r="Y37" s="45">
        <f>((X37*100)/W37)/100</f>
        <v>0</v>
      </c>
      <c r="Z37" s="69">
        <v>1</v>
      </c>
      <c r="AA37" s="39">
        <v>0</v>
      </c>
      <c r="AB37" s="45">
        <f>((AA37*100)/Z37)/100</f>
        <v>0</v>
      </c>
      <c r="AC37" s="69">
        <v>1</v>
      </c>
      <c r="AD37" s="39">
        <v>0</v>
      </c>
      <c r="AE37" s="45">
        <f>((AD37*100)/AC37)/100</f>
        <v>0</v>
      </c>
      <c r="AF37" s="69">
        <v>2</v>
      </c>
      <c r="AG37" s="39">
        <v>0</v>
      </c>
      <c r="AH37" s="45">
        <f>((AG37*100)/AF37)/100</f>
        <v>0</v>
      </c>
      <c r="AI37" s="69">
        <v>2</v>
      </c>
      <c r="AJ37" s="39">
        <v>0</v>
      </c>
      <c r="AK37" s="45">
        <f>((AJ37*100)/AI37)/100</f>
        <v>0</v>
      </c>
      <c r="AL37" s="147">
        <f>(AK37+V37+S37+P37+AB37+Y37+AE37+AH37)/8</f>
        <v>0</v>
      </c>
      <c r="AM37" s="148">
        <v>0.2</v>
      </c>
      <c r="AN37" s="148">
        <f>AL37*AM37</f>
        <v>0</v>
      </c>
      <c r="AO37" s="56">
        <v>3</v>
      </c>
      <c r="AP37" s="39">
        <v>0</v>
      </c>
      <c r="AQ37" s="45">
        <f>((AP37*100)/AO37)/100</f>
        <v>0</v>
      </c>
      <c r="AR37" s="56">
        <v>4</v>
      </c>
      <c r="AS37" s="39">
        <v>4</v>
      </c>
      <c r="AT37" s="45">
        <f>((AS37*100)/AR37)/100</f>
        <v>1</v>
      </c>
      <c r="AU37" s="56">
        <v>2</v>
      </c>
      <c r="AV37" s="56">
        <v>0</v>
      </c>
      <c r="AW37" s="45">
        <f>((AV37*100)/AU37)/100</f>
        <v>0</v>
      </c>
      <c r="AX37" s="147">
        <f>(AW37+AT37+AQ37)/3</f>
        <v>0.33333333333333331</v>
      </c>
      <c r="AY37" s="148">
        <v>0.2</v>
      </c>
      <c r="AZ37" s="148">
        <f>AX37*AY37</f>
        <v>6.6666666666666666E-2</v>
      </c>
      <c r="BA37" s="56">
        <v>2</v>
      </c>
      <c r="BB37" s="39">
        <v>0</v>
      </c>
      <c r="BC37" s="45">
        <f>((BB37*100)/BA37)/100</f>
        <v>0</v>
      </c>
      <c r="BD37" s="56">
        <v>1</v>
      </c>
      <c r="BE37" s="39">
        <v>0</v>
      </c>
      <c r="BF37" s="45">
        <f>((BE37*100)/BD37)/100</f>
        <v>0</v>
      </c>
      <c r="BG37" s="147">
        <f>(BF37+BC37)/2</f>
        <v>0</v>
      </c>
      <c r="BH37" s="148">
        <v>0.15</v>
      </c>
      <c r="BI37" s="148">
        <f>BG37*BH37</f>
        <v>0</v>
      </c>
      <c r="BJ37" s="70">
        <f>(BG37+AX37+AL37+K37)/4</f>
        <v>8.3333333333333329E-2</v>
      </c>
      <c r="BK37" s="71">
        <f>(BI37+AZ37+AN37+M37)*2</f>
        <v>0.13333333333333333</v>
      </c>
    </row>
    <row r="38" spans="1:63">
      <c r="A38" s="67">
        <v>34</v>
      </c>
      <c r="B38" s="43" t="s">
        <v>141</v>
      </c>
      <c r="C38" s="43" t="s">
        <v>142</v>
      </c>
      <c r="D38" s="67">
        <v>1</v>
      </c>
      <c r="E38" s="56">
        <v>2</v>
      </c>
      <c r="F38" s="35"/>
      <c r="G38" s="45">
        <f>((F38*100)/E38)/100</f>
        <v>0</v>
      </c>
      <c r="H38" s="56">
        <v>2</v>
      </c>
      <c r="I38" s="35"/>
      <c r="J38" s="45">
        <f>((I38*100)/H38)/100</f>
        <v>0</v>
      </c>
      <c r="K38" s="147">
        <f>(J38+G38)/2</f>
        <v>0</v>
      </c>
      <c r="L38" s="148">
        <v>0.45</v>
      </c>
      <c r="M38" s="148">
        <f>K38*L38</f>
        <v>0</v>
      </c>
      <c r="N38" s="56">
        <v>1</v>
      </c>
      <c r="O38" s="35"/>
      <c r="P38" s="45">
        <f>((O38*100)/N38)/100</f>
        <v>0</v>
      </c>
      <c r="Q38" s="56">
        <v>3</v>
      </c>
      <c r="R38" s="35"/>
      <c r="S38" s="45">
        <f>((R38*100)/Q38)/100</f>
        <v>0</v>
      </c>
      <c r="T38" s="56">
        <v>1</v>
      </c>
      <c r="U38" s="35"/>
      <c r="V38" s="45">
        <f>((U38*100)/T38)/100</f>
        <v>0</v>
      </c>
      <c r="W38" s="69">
        <v>1</v>
      </c>
      <c r="X38" s="35"/>
      <c r="Y38" s="45">
        <f>((X38*100)/W38)/100</f>
        <v>0</v>
      </c>
      <c r="Z38" s="69">
        <v>1</v>
      </c>
      <c r="AA38" s="35">
        <v>1</v>
      </c>
      <c r="AB38" s="45">
        <f>((AA38*100)/Z38)/100</f>
        <v>1</v>
      </c>
      <c r="AC38" s="69">
        <v>1</v>
      </c>
      <c r="AD38" s="35"/>
      <c r="AE38" s="45">
        <f>((AD38*100)/AC38)/100</f>
        <v>0</v>
      </c>
      <c r="AF38" s="69">
        <v>2</v>
      </c>
      <c r="AG38" s="35"/>
      <c r="AH38" s="45">
        <f>((AG38*100)/AF38)/100</f>
        <v>0</v>
      </c>
      <c r="AI38" s="69">
        <v>2</v>
      </c>
      <c r="AJ38" s="35"/>
      <c r="AK38" s="45">
        <f>((AJ38*100)/AI38)/100</f>
        <v>0</v>
      </c>
      <c r="AL38" s="68">
        <f>(AK38+V38+S38+P38+AB38+Y38+AE38+AH38)/8</f>
        <v>0.125</v>
      </c>
      <c r="AM38" s="46">
        <v>0.2</v>
      </c>
      <c r="AN38" s="46">
        <f>AL38*AM38</f>
        <v>2.5000000000000001E-2</v>
      </c>
      <c r="AO38" s="56">
        <v>3</v>
      </c>
      <c r="AP38" s="35"/>
      <c r="AQ38" s="45">
        <f>((AP38*100)/AO38)/100</f>
        <v>0</v>
      </c>
      <c r="AR38" s="56">
        <v>4</v>
      </c>
      <c r="AS38" s="35">
        <v>2</v>
      </c>
      <c r="AT38" s="45">
        <f>((AS38*100)/AR38)/100</f>
        <v>0.5</v>
      </c>
      <c r="AU38" s="56">
        <v>2</v>
      </c>
      <c r="AV38" s="56">
        <v>0</v>
      </c>
      <c r="AW38" s="45">
        <f>((AV38*100)/AU38)/100</f>
        <v>0</v>
      </c>
      <c r="AX38" s="68">
        <f>(AW38+AT38+AQ38)/3</f>
        <v>0.16666666666666666</v>
      </c>
      <c r="AY38" s="46">
        <v>0.2</v>
      </c>
      <c r="AZ38" s="46">
        <f>AX38*AY38</f>
        <v>3.3333333333333333E-2</v>
      </c>
      <c r="BA38" s="56">
        <v>2</v>
      </c>
      <c r="BB38" s="35"/>
      <c r="BC38" s="45">
        <f>((BB38*100)/BA38)/100</f>
        <v>0</v>
      </c>
      <c r="BD38" s="56">
        <v>1</v>
      </c>
      <c r="BE38" s="35"/>
      <c r="BF38" s="45">
        <f>((BE38*100)/BD38)/100</f>
        <v>0</v>
      </c>
      <c r="BG38" s="68">
        <f>(BF38+BC38)/2</f>
        <v>0</v>
      </c>
      <c r="BH38" s="46">
        <v>0.15</v>
      </c>
      <c r="BI38" s="46">
        <f>BG38*BH38</f>
        <v>0</v>
      </c>
      <c r="BJ38" s="70">
        <f>(BG38+AX38+AL38+K38)/4</f>
        <v>7.2916666666666657E-2</v>
      </c>
      <c r="BK38" s="71">
        <f>(BI38+AZ38+AN38+M38)*2</f>
        <v>0.11666666666666667</v>
      </c>
    </row>
    <row r="39" spans="1:63">
      <c r="A39" s="35">
        <v>35</v>
      </c>
      <c r="B39" s="43" t="s">
        <v>145</v>
      </c>
      <c r="C39" s="43" t="s">
        <v>142</v>
      </c>
      <c r="D39" s="67">
        <v>1</v>
      </c>
      <c r="E39" s="56">
        <v>2</v>
      </c>
      <c r="F39" s="35"/>
      <c r="G39" s="45">
        <f>((F39*100)/E39)/100</f>
        <v>0</v>
      </c>
      <c r="H39" s="56">
        <v>2</v>
      </c>
      <c r="I39" s="35"/>
      <c r="J39" s="45">
        <f>((I39*100)/H39)/100</f>
        <v>0</v>
      </c>
      <c r="K39" s="68">
        <f>(J39+G39)/2</f>
        <v>0</v>
      </c>
      <c r="L39" s="46">
        <v>0.45</v>
      </c>
      <c r="M39" s="46">
        <f>K39*L39</f>
        <v>0</v>
      </c>
      <c r="N39" s="56">
        <v>1</v>
      </c>
      <c r="O39" s="35"/>
      <c r="P39" s="45">
        <f>((O39*100)/N39)/100</f>
        <v>0</v>
      </c>
      <c r="Q39" s="56">
        <v>3</v>
      </c>
      <c r="R39" s="35"/>
      <c r="S39" s="45">
        <f>((R39*100)/Q39)/100</f>
        <v>0</v>
      </c>
      <c r="T39" s="56">
        <v>1</v>
      </c>
      <c r="U39" s="35"/>
      <c r="V39" s="45">
        <f>((U39*100)/T39)/100</f>
        <v>0</v>
      </c>
      <c r="W39" s="69">
        <v>1</v>
      </c>
      <c r="X39" s="35"/>
      <c r="Y39" s="45">
        <f>((X39*100)/W39)/100</f>
        <v>0</v>
      </c>
      <c r="Z39" s="69">
        <v>1</v>
      </c>
      <c r="AA39" s="35"/>
      <c r="AB39" s="45">
        <f>((AA39*100)/Z39)/100</f>
        <v>0</v>
      </c>
      <c r="AC39" s="69">
        <v>1</v>
      </c>
      <c r="AD39" s="35"/>
      <c r="AE39" s="45">
        <f>((AD39*100)/AC39)/100</f>
        <v>0</v>
      </c>
      <c r="AF39" s="69">
        <v>2</v>
      </c>
      <c r="AG39" s="35"/>
      <c r="AH39" s="45">
        <f>((AG39*100)/AF39)/100</f>
        <v>0</v>
      </c>
      <c r="AI39" s="69">
        <v>2</v>
      </c>
      <c r="AJ39" s="35"/>
      <c r="AK39" s="45">
        <f>((AJ39*100)/AI39)/100</f>
        <v>0</v>
      </c>
      <c r="AL39" s="68">
        <f>(AK39+V39+S39+P39+AB39+Y39+AE39+AH39)/8</f>
        <v>0</v>
      </c>
      <c r="AM39" s="46">
        <v>0.2</v>
      </c>
      <c r="AN39" s="46">
        <f>AL39*AM39</f>
        <v>0</v>
      </c>
      <c r="AO39" s="56">
        <v>3</v>
      </c>
      <c r="AP39" s="35"/>
      <c r="AQ39" s="45">
        <f>((AP39*100)/AO39)/100</f>
        <v>0</v>
      </c>
      <c r="AR39" s="56">
        <v>4</v>
      </c>
      <c r="AS39" s="35">
        <v>3</v>
      </c>
      <c r="AT39" s="45">
        <f>((AS39*100)/AR39)/100</f>
        <v>0.75</v>
      </c>
      <c r="AU39" s="56">
        <v>2</v>
      </c>
      <c r="AV39" s="56">
        <v>0</v>
      </c>
      <c r="AW39" s="45">
        <f>((AV39*100)/AU39)/100</f>
        <v>0</v>
      </c>
      <c r="AX39" s="68">
        <f>(AW39+AT39+AQ39)/3</f>
        <v>0.25</v>
      </c>
      <c r="AY39" s="46">
        <v>0.2</v>
      </c>
      <c r="AZ39" s="46">
        <f>AX39*AY39</f>
        <v>0.05</v>
      </c>
      <c r="BA39" s="56">
        <v>2</v>
      </c>
      <c r="BB39" s="35"/>
      <c r="BC39" s="45">
        <f>((BB39*100)/BA39)/100</f>
        <v>0</v>
      </c>
      <c r="BD39" s="56">
        <v>1</v>
      </c>
      <c r="BE39" s="35"/>
      <c r="BF39" s="45">
        <f>((BE39*100)/BD39)/100</f>
        <v>0</v>
      </c>
      <c r="BG39" s="68">
        <f>(BF39+BC39)/2</f>
        <v>0</v>
      </c>
      <c r="BH39" s="46">
        <v>0.15</v>
      </c>
      <c r="BI39" s="46">
        <f>BG39*BH39</f>
        <v>0</v>
      </c>
      <c r="BJ39" s="70">
        <f>(BG39+AX39+AL39+K39)/4</f>
        <v>6.25E-2</v>
      </c>
      <c r="BK39" s="71">
        <f>(BI39+AZ39+AN39+M39)*2</f>
        <v>0.1</v>
      </c>
    </row>
    <row r="40" spans="1:63">
      <c r="A40" s="35">
        <v>36</v>
      </c>
      <c r="B40" s="43" t="s">
        <v>78</v>
      </c>
      <c r="C40" s="42" t="s">
        <v>148</v>
      </c>
      <c r="D40" s="67">
        <v>1.25</v>
      </c>
      <c r="E40" s="56">
        <v>2</v>
      </c>
      <c r="F40" s="35"/>
      <c r="G40" s="45">
        <f>((F40*100)/E40)/100</f>
        <v>0</v>
      </c>
      <c r="H40" s="56">
        <v>2</v>
      </c>
      <c r="I40" s="35"/>
      <c r="J40" s="45">
        <f>((I40*100)/H40)/100</f>
        <v>0</v>
      </c>
      <c r="K40" s="68">
        <f>(J40+G40)/2</f>
        <v>0</v>
      </c>
      <c r="L40" s="46">
        <v>0.45</v>
      </c>
      <c r="M40" s="46">
        <f>K40*L40</f>
        <v>0</v>
      </c>
      <c r="N40" s="56">
        <v>1</v>
      </c>
      <c r="O40" s="35"/>
      <c r="P40" s="45">
        <f>((O40*100)/N40)/100</f>
        <v>0</v>
      </c>
      <c r="Q40" s="56">
        <v>3</v>
      </c>
      <c r="R40" s="35"/>
      <c r="S40" s="45">
        <f>((R40*100)/Q40)/100</f>
        <v>0</v>
      </c>
      <c r="T40" s="56">
        <v>1</v>
      </c>
      <c r="U40" s="35"/>
      <c r="V40" s="45">
        <f>((U40*100)/T40)/100</f>
        <v>0</v>
      </c>
      <c r="W40" s="69">
        <v>1</v>
      </c>
      <c r="X40" s="35"/>
      <c r="Y40" s="45">
        <f>((X40*100)/W40)/100</f>
        <v>0</v>
      </c>
      <c r="Z40" s="69">
        <v>1</v>
      </c>
      <c r="AA40" s="35"/>
      <c r="AB40" s="45">
        <f>((AA40*100)/Z40)/100</f>
        <v>0</v>
      </c>
      <c r="AC40" s="69">
        <v>1</v>
      </c>
      <c r="AD40" s="35"/>
      <c r="AE40" s="45">
        <f>((AD40*100)/AC40)/100</f>
        <v>0</v>
      </c>
      <c r="AF40" s="69">
        <v>2</v>
      </c>
      <c r="AG40" s="35"/>
      <c r="AH40" s="45">
        <f>((AG40*100)/AF40)/100</f>
        <v>0</v>
      </c>
      <c r="AI40" s="69">
        <v>2</v>
      </c>
      <c r="AJ40" s="35"/>
      <c r="AK40" s="45">
        <f>((AJ40*100)/AI40)/100</f>
        <v>0</v>
      </c>
      <c r="AL40" s="68">
        <f>(AK40+V40+S40+P40+AB40+Y40+AE40+AH40)/8</f>
        <v>0</v>
      </c>
      <c r="AM40" s="46">
        <v>0.2</v>
      </c>
      <c r="AN40" s="46">
        <f>AL40*AM40</f>
        <v>0</v>
      </c>
      <c r="AO40" s="56">
        <v>3</v>
      </c>
      <c r="AP40" s="35"/>
      <c r="AQ40" s="45">
        <f>((AP40*100)/AO40)/100</f>
        <v>0</v>
      </c>
      <c r="AR40" s="56">
        <v>4</v>
      </c>
      <c r="AS40" s="35">
        <v>3</v>
      </c>
      <c r="AT40" s="45">
        <f>((AS40*100)/AR40)/100</f>
        <v>0.75</v>
      </c>
      <c r="AU40" s="56">
        <v>2</v>
      </c>
      <c r="AV40" s="56">
        <v>0</v>
      </c>
      <c r="AW40" s="45">
        <f>((AV40*100)/AU40)/100</f>
        <v>0</v>
      </c>
      <c r="AX40" s="68">
        <f>(AW40+AT40+AQ40)/3</f>
        <v>0.25</v>
      </c>
      <c r="AY40" s="46">
        <v>0.2</v>
      </c>
      <c r="AZ40" s="46">
        <f>AX40*AY40</f>
        <v>0.05</v>
      </c>
      <c r="BA40" s="56">
        <v>2</v>
      </c>
      <c r="BB40" s="35"/>
      <c r="BC40" s="45">
        <f>((BB40*100)/BA40)/100</f>
        <v>0</v>
      </c>
      <c r="BD40" s="56">
        <v>1</v>
      </c>
      <c r="BE40" s="35"/>
      <c r="BF40" s="45">
        <f>((BE40*100)/BD40)/100</f>
        <v>0</v>
      </c>
      <c r="BG40" s="68">
        <f>(BF40+BC40)/2</f>
        <v>0</v>
      </c>
      <c r="BH40" s="46">
        <v>0.15</v>
      </c>
      <c r="BI40" s="46">
        <f>BG40*BH40</f>
        <v>0</v>
      </c>
      <c r="BJ40" s="70">
        <f>(BG40+AX40+AL40+K40)/4</f>
        <v>6.25E-2</v>
      </c>
      <c r="BK40" s="71">
        <f>(BI40+AZ40+AN40+M40)*2</f>
        <v>0.1</v>
      </c>
    </row>
    <row r="41" spans="1:63">
      <c r="A41" s="35">
        <v>37</v>
      </c>
      <c r="B41" s="75" t="s">
        <v>79</v>
      </c>
      <c r="C41" s="42" t="s">
        <v>148</v>
      </c>
      <c r="D41" s="35">
        <v>1</v>
      </c>
      <c r="E41" s="56">
        <v>2</v>
      </c>
      <c r="F41" s="35"/>
      <c r="G41" s="45">
        <f>((F41*100)/E41)/100</f>
        <v>0</v>
      </c>
      <c r="H41" s="56">
        <v>2</v>
      </c>
      <c r="I41" s="35"/>
      <c r="J41" s="45">
        <f>((I41*100)/H41)/100</f>
        <v>0</v>
      </c>
      <c r="K41" s="68">
        <f>(J41+G41)/2</f>
        <v>0</v>
      </c>
      <c r="L41" s="46">
        <v>0.45</v>
      </c>
      <c r="M41" s="46">
        <f>K41*L41</f>
        <v>0</v>
      </c>
      <c r="N41" s="56">
        <v>1</v>
      </c>
      <c r="O41" s="35"/>
      <c r="P41" s="45">
        <f>((O41*100)/N41)/100</f>
        <v>0</v>
      </c>
      <c r="Q41" s="56">
        <v>3</v>
      </c>
      <c r="R41" s="35"/>
      <c r="S41" s="45">
        <f>((R41*100)/Q41)/100</f>
        <v>0</v>
      </c>
      <c r="T41" s="56">
        <v>1</v>
      </c>
      <c r="U41" s="35"/>
      <c r="V41" s="45">
        <f>((U41*100)/T41)/100</f>
        <v>0</v>
      </c>
      <c r="W41" s="69">
        <v>1</v>
      </c>
      <c r="X41" s="35"/>
      <c r="Y41" s="45">
        <f>((X41*100)/W41)/100</f>
        <v>0</v>
      </c>
      <c r="Z41" s="69">
        <v>1</v>
      </c>
      <c r="AA41" s="35"/>
      <c r="AB41" s="45">
        <f>((AA41*100)/Z41)/100</f>
        <v>0</v>
      </c>
      <c r="AC41" s="69">
        <v>1</v>
      </c>
      <c r="AD41" s="35"/>
      <c r="AE41" s="45">
        <f>((AD41*100)/AC41)/100</f>
        <v>0</v>
      </c>
      <c r="AF41" s="69">
        <v>2</v>
      </c>
      <c r="AG41" s="35"/>
      <c r="AH41" s="45">
        <f>((AG41*100)/AF41)/100</f>
        <v>0</v>
      </c>
      <c r="AI41" s="69">
        <v>2</v>
      </c>
      <c r="AJ41" s="35"/>
      <c r="AK41" s="45">
        <f>((AJ41*100)/AI41)/100</f>
        <v>0</v>
      </c>
      <c r="AL41" s="68">
        <f>(AK41+V41+S41+P41+AB41+Y41+AE41+AH41)/8</f>
        <v>0</v>
      </c>
      <c r="AM41" s="46">
        <v>0.2</v>
      </c>
      <c r="AN41" s="46">
        <f>AL41*AM41</f>
        <v>0</v>
      </c>
      <c r="AO41" s="56">
        <v>3</v>
      </c>
      <c r="AP41" s="35"/>
      <c r="AQ41" s="45">
        <f>((AP41*100)/AO41)/100</f>
        <v>0</v>
      </c>
      <c r="AR41" s="56">
        <v>4</v>
      </c>
      <c r="AS41" s="35">
        <v>3</v>
      </c>
      <c r="AT41" s="45">
        <f>((AS41*100)/AR41)/100</f>
        <v>0.75</v>
      </c>
      <c r="AU41" s="56">
        <v>2</v>
      </c>
      <c r="AV41" s="56">
        <v>0</v>
      </c>
      <c r="AW41" s="45">
        <f>((AV41*100)/AU41)/100</f>
        <v>0</v>
      </c>
      <c r="AX41" s="68">
        <f>(AW41+AT41+AQ41)/3</f>
        <v>0.25</v>
      </c>
      <c r="AY41" s="46">
        <v>0.2</v>
      </c>
      <c r="AZ41" s="46">
        <f>AX41*AY41</f>
        <v>0.05</v>
      </c>
      <c r="BA41" s="56">
        <v>2</v>
      </c>
      <c r="BB41" s="35"/>
      <c r="BC41" s="45">
        <f>((BB41*100)/BA41)/100</f>
        <v>0</v>
      </c>
      <c r="BD41" s="56">
        <v>1</v>
      </c>
      <c r="BE41" s="35"/>
      <c r="BF41" s="45">
        <f>((BE41*100)/BD41)/100</f>
        <v>0</v>
      </c>
      <c r="BG41" s="68">
        <f>(BF41+BC41)/2</f>
        <v>0</v>
      </c>
      <c r="BH41" s="46">
        <v>0.15</v>
      </c>
      <c r="BI41" s="46">
        <f>BG41*BH41</f>
        <v>0</v>
      </c>
      <c r="BJ41" s="70">
        <f>(BG41+AX41+AL41+K41)/4</f>
        <v>6.25E-2</v>
      </c>
      <c r="BK41" s="71">
        <f>(BI41+AZ41+AN41+M41)*2</f>
        <v>0.1</v>
      </c>
    </row>
    <row r="42" spans="1:63">
      <c r="A42" s="35">
        <v>38</v>
      </c>
      <c r="B42" s="74" t="s">
        <v>119</v>
      </c>
      <c r="C42" s="42" t="s">
        <v>112</v>
      </c>
      <c r="D42" s="35">
        <v>0.5</v>
      </c>
      <c r="E42" s="56">
        <v>2</v>
      </c>
      <c r="F42" s="35"/>
      <c r="G42" s="45">
        <f>((F42*100)/E42)/100</f>
        <v>0</v>
      </c>
      <c r="H42" s="56">
        <v>2</v>
      </c>
      <c r="I42" s="35"/>
      <c r="J42" s="45">
        <f>((I42*100)/H42)/100</f>
        <v>0</v>
      </c>
      <c r="K42" s="68">
        <f>(J42+G42)/2</f>
        <v>0</v>
      </c>
      <c r="L42" s="46">
        <v>0.45</v>
      </c>
      <c r="M42" s="46">
        <f>K42*L42</f>
        <v>0</v>
      </c>
      <c r="N42" s="56">
        <v>1</v>
      </c>
      <c r="O42" s="35"/>
      <c r="P42" s="45">
        <f>((O42*100)/N42)/100</f>
        <v>0</v>
      </c>
      <c r="Q42" s="56">
        <v>3</v>
      </c>
      <c r="R42" s="35"/>
      <c r="S42" s="45">
        <f>((R42*100)/Q42)/100</f>
        <v>0</v>
      </c>
      <c r="T42" s="56">
        <v>1</v>
      </c>
      <c r="U42" s="35"/>
      <c r="V42" s="45">
        <f>((U42*100)/T42)/100</f>
        <v>0</v>
      </c>
      <c r="W42" s="69">
        <v>1</v>
      </c>
      <c r="X42" s="35"/>
      <c r="Y42" s="45">
        <f>((X42*100)/W42)/100</f>
        <v>0</v>
      </c>
      <c r="Z42" s="69">
        <v>1</v>
      </c>
      <c r="AA42" s="35"/>
      <c r="AB42" s="45">
        <f>((AA42*100)/Z42)/100</f>
        <v>0</v>
      </c>
      <c r="AC42" s="69">
        <v>1</v>
      </c>
      <c r="AD42" s="35"/>
      <c r="AE42" s="45">
        <f>((AD42*100)/AC42)/100</f>
        <v>0</v>
      </c>
      <c r="AF42" s="69">
        <v>2</v>
      </c>
      <c r="AG42" s="35"/>
      <c r="AH42" s="45">
        <f>((AG42*100)/AF42)/100</f>
        <v>0</v>
      </c>
      <c r="AI42" s="69">
        <v>2</v>
      </c>
      <c r="AJ42" s="35">
        <v>1</v>
      </c>
      <c r="AK42" s="45">
        <f>((AJ42*100)/AI42)/100</f>
        <v>0.5</v>
      </c>
      <c r="AL42" s="68">
        <f>(AK42+V42+S42+P42+AB42+Y42+AE42+AH42)/8</f>
        <v>6.25E-2</v>
      </c>
      <c r="AM42" s="46">
        <v>0.2</v>
      </c>
      <c r="AN42" s="46">
        <f>AL42*AM42</f>
        <v>1.2500000000000001E-2</v>
      </c>
      <c r="AO42" s="56">
        <v>3</v>
      </c>
      <c r="AP42" s="35"/>
      <c r="AQ42" s="45">
        <f>((AP42*100)/AO42)/100</f>
        <v>0</v>
      </c>
      <c r="AR42" s="56">
        <v>4</v>
      </c>
      <c r="AS42" s="35">
        <v>2</v>
      </c>
      <c r="AT42" s="45">
        <f>((AS42*100)/AR42)/100</f>
        <v>0.5</v>
      </c>
      <c r="AU42" s="56">
        <v>2</v>
      </c>
      <c r="AV42" s="56">
        <v>0</v>
      </c>
      <c r="AW42" s="45">
        <f>((AV42*100)/AU42)/100</f>
        <v>0</v>
      </c>
      <c r="AX42" s="68">
        <f>(AW42+AT42+AQ42)/3</f>
        <v>0.16666666666666666</v>
      </c>
      <c r="AY42" s="46">
        <v>0.2</v>
      </c>
      <c r="AZ42" s="46">
        <f>AX42*AY42</f>
        <v>3.3333333333333333E-2</v>
      </c>
      <c r="BA42" s="56">
        <v>2</v>
      </c>
      <c r="BB42" s="35"/>
      <c r="BC42" s="45">
        <f>((BB42*100)/BA42)/100</f>
        <v>0</v>
      </c>
      <c r="BD42" s="56">
        <v>1</v>
      </c>
      <c r="BE42" s="35"/>
      <c r="BF42" s="45">
        <f>((BE42*100)/BD42)/100</f>
        <v>0</v>
      </c>
      <c r="BG42" s="68">
        <f>(BF42+BC42)/2</f>
        <v>0</v>
      </c>
      <c r="BH42" s="46">
        <v>0.15</v>
      </c>
      <c r="BI42" s="46">
        <f>BG42*BH42</f>
        <v>0</v>
      </c>
      <c r="BJ42" s="70">
        <f>(BG42+AX42+AL42+K42)/4</f>
        <v>5.7291666666666664E-2</v>
      </c>
      <c r="BK42" s="71">
        <f>(BI42+AZ42+AN42+M42)*2</f>
        <v>9.1666666666666674E-2</v>
      </c>
    </row>
    <row r="43" spans="1:63">
      <c r="A43" s="35">
        <v>39</v>
      </c>
      <c r="B43" s="43" t="s">
        <v>87</v>
      </c>
      <c r="C43" s="42" t="s">
        <v>104</v>
      </c>
      <c r="D43" s="67">
        <v>1</v>
      </c>
      <c r="E43" s="56">
        <v>2</v>
      </c>
      <c r="F43" s="35"/>
      <c r="G43" s="45">
        <f>((F43*100)/E43)/100</f>
        <v>0</v>
      </c>
      <c r="H43" s="56">
        <v>2</v>
      </c>
      <c r="I43" s="35"/>
      <c r="J43" s="45">
        <f>((I43*100)/H43)/100</f>
        <v>0</v>
      </c>
      <c r="K43" s="68">
        <f>(J43+G43)/2</f>
        <v>0</v>
      </c>
      <c r="L43" s="46">
        <v>0.45</v>
      </c>
      <c r="M43" s="46">
        <f>K43*L43</f>
        <v>0</v>
      </c>
      <c r="N43" s="56">
        <v>1</v>
      </c>
      <c r="O43" s="35"/>
      <c r="P43" s="45">
        <f>((O43*100)/N43)/100</f>
        <v>0</v>
      </c>
      <c r="Q43" s="56">
        <v>3</v>
      </c>
      <c r="R43" s="35">
        <v>1</v>
      </c>
      <c r="S43" s="45">
        <f>((R43*100)/Q43)/100</f>
        <v>0.33333333333333337</v>
      </c>
      <c r="T43" s="56">
        <v>1</v>
      </c>
      <c r="U43" s="35"/>
      <c r="V43" s="45">
        <f>((U43*100)/T43)/100</f>
        <v>0</v>
      </c>
      <c r="W43" s="69">
        <v>1</v>
      </c>
      <c r="X43" s="35"/>
      <c r="Y43" s="45">
        <f>((X43*100)/W43)/100</f>
        <v>0</v>
      </c>
      <c r="Z43" s="69">
        <v>1</v>
      </c>
      <c r="AA43" s="35"/>
      <c r="AB43" s="45">
        <f>((AA43*100)/Z43)/100</f>
        <v>0</v>
      </c>
      <c r="AC43" s="69">
        <v>1</v>
      </c>
      <c r="AD43" s="35"/>
      <c r="AE43" s="45">
        <f>((AD43*100)/AC43)/100</f>
        <v>0</v>
      </c>
      <c r="AF43" s="69">
        <v>2</v>
      </c>
      <c r="AG43" s="35"/>
      <c r="AH43" s="45">
        <f>((AG43*100)/AF43)/100</f>
        <v>0</v>
      </c>
      <c r="AI43" s="69">
        <v>2</v>
      </c>
      <c r="AJ43" s="35">
        <v>3</v>
      </c>
      <c r="AK43" s="45">
        <f>((AJ43*100)/AI43)/100</f>
        <v>1.5</v>
      </c>
      <c r="AL43" s="68">
        <f>(AK43+V43+S43+P43+AB43+Y43+AE43+AH43)/8</f>
        <v>0.22916666666666669</v>
      </c>
      <c r="AM43" s="46">
        <v>0.2</v>
      </c>
      <c r="AN43" s="46">
        <f>AL43*AM43</f>
        <v>4.5833333333333337E-2</v>
      </c>
      <c r="AO43" s="56">
        <v>3</v>
      </c>
      <c r="AP43" s="35"/>
      <c r="AQ43" s="45">
        <f>((AP43*100)/AO43)/100</f>
        <v>0</v>
      </c>
      <c r="AR43" s="56">
        <v>4</v>
      </c>
      <c r="AS43" s="35"/>
      <c r="AT43" s="45">
        <f>((AS43*100)/AR43)/100</f>
        <v>0</v>
      </c>
      <c r="AU43" s="56">
        <v>2</v>
      </c>
      <c r="AV43" s="56">
        <v>0</v>
      </c>
      <c r="AW43" s="45">
        <f>((AV43*100)/AU43)/100</f>
        <v>0</v>
      </c>
      <c r="AX43" s="68">
        <f>(AW43+AT43+AQ43)/3</f>
        <v>0</v>
      </c>
      <c r="AY43" s="46">
        <v>0.2</v>
      </c>
      <c r="AZ43" s="46">
        <f>AX43*AY43</f>
        <v>0</v>
      </c>
      <c r="BA43" s="56">
        <v>2</v>
      </c>
      <c r="BB43" s="35"/>
      <c r="BC43" s="45">
        <f>((BB43*100)/BA43)/100</f>
        <v>0</v>
      </c>
      <c r="BD43" s="56">
        <v>1</v>
      </c>
      <c r="BE43" s="35"/>
      <c r="BF43" s="45">
        <f>((BE43*100)/BD43)/100</f>
        <v>0</v>
      </c>
      <c r="BG43" s="68">
        <f>(BF43+BC43)/2</f>
        <v>0</v>
      </c>
      <c r="BH43" s="46">
        <v>0.15</v>
      </c>
      <c r="BI43" s="46">
        <f>BG43*BH43</f>
        <v>0</v>
      </c>
      <c r="BJ43" s="70">
        <f>(BG43+AX43+AL43+K43)/4</f>
        <v>5.7291666666666671E-2</v>
      </c>
      <c r="BK43" s="71">
        <f>(BI43+AZ43+AN43+M43)*2</f>
        <v>9.1666666666666674E-2</v>
      </c>
    </row>
    <row r="44" spans="1:63">
      <c r="A44" s="35">
        <v>40</v>
      </c>
      <c r="B44" s="43" t="s">
        <v>50</v>
      </c>
      <c r="C44" s="43" t="s">
        <v>129</v>
      </c>
      <c r="D44" s="67">
        <v>1</v>
      </c>
      <c r="E44" s="56">
        <v>2</v>
      </c>
      <c r="F44" s="35"/>
      <c r="G44" s="45">
        <f>((F44*100)/E44)/100</f>
        <v>0</v>
      </c>
      <c r="H44" s="56">
        <v>2</v>
      </c>
      <c r="I44" s="35"/>
      <c r="J44" s="45">
        <f>((I44*100)/H44)/100</f>
        <v>0</v>
      </c>
      <c r="K44" s="68">
        <f>(J44+G44)/2</f>
        <v>0</v>
      </c>
      <c r="L44" s="46">
        <v>0.45</v>
      </c>
      <c r="M44" s="46">
        <f>K44*L44</f>
        <v>0</v>
      </c>
      <c r="N44" s="56">
        <v>1</v>
      </c>
      <c r="O44" s="35"/>
      <c r="P44" s="45">
        <f>((O44*100)/N44)/100</f>
        <v>0</v>
      </c>
      <c r="Q44" s="56">
        <v>3</v>
      </c>
      <c r="R44" s="35">
        <v>2</v>
      </c>
      <c r="S44" s="45">
        <f>((R44*100)/Q44)/100</f>
        <v>0.66666666666666674</v>
      </c>
      <c r="T44" s="56">
        <v>1</v>
      </c>
      <c r="U44" s="35"/>
      <c r="V44" s="45">
        <f>((U44*100)/T44)/100</f>
        <v>0</v>
      </c>
      <c r="W44" s="69">
        <v>1</v>
      </c>
      <c r="X44" s="35"/>
      <c r="Y44" s="45">
        <f>((X44*100)/W44)/100</f>
        <v>0</v>
      </c>
      <c r="Z44" s="69">
        <v>1</v>
      </c>
      <c r="AA44" s="35"/>
      <c r="AB44" s="45">
        <f>((AA44*100)/Z44)/100</f>
        <v>0</v>
      </c>
      <c r="AC44" s="69">
        <v>1</v>
      </c>
      <c r="AD44" s="35"/>
      <c r="AE44" s="45">
        <f>((AD44*100)/AC44)/100</f>
        <v>0</v>
      </c>
      <c r="AF44" s="69">
        <v>2</v>
      </c>
      <c r="AG44" s="35"/>
      <c r="AH44" s="45">
        <f>((AG44*100)/AF44)/100</f>
        <v>0</v>
      </c>
      <c r="AI44" s="69">
        <v>2</v>
      </c>
      <c r="AJ44" s="35"/>
      <c r="AK44" s="45">
        <f>((AJ44*100)/AI44)/100</f>
        <v>0</v>
      </c>
      <c r="AL44" s="68">
        <f>(AK44+V44+S44+P44+AB44+Y44+AE44+AH44)/8</f>
        <v>8.3333333333333343E-2</v>
      </c>
      <c r="AM44" s="46">
        <v>0.2</v>
      </c>
      <c r="AN44" s="46">
        <f>AL44*AM44</f>
        <v>1.666666666666667E-2</v>
      </c>
      <c r="AO44" s="56">
        <v>3</v>
      </c>
      <c r="AP44" s="35"/>
      <c r="AQ44" s="45">
        <f>((AP44*100)/AO44)/100</f>
        <v>0</v>
      </c>
      <c r="AR44" s="56">
        <v>4</v>
      </c>
      <c r="AS44" s="35">
        <v>1</v>
      </c>
      <c r="AT44" s="45">
        <f>((AS44*100)/AR44)/100</f>
        <v>0.25</v>
      </c>
      <c r="AU44" s="56">
        <v>2</v>
      </c>
      <c r="AV44" s="56">
        <v>0</v>
      </c>
      <c r="AW44" s="45">
        <f>((AV44*100)/AU44)/100</f>
        <v>0</v>
      </c>
      <c r="AX44" s="68">
        <f>(AW44+AT44+AQ44)/3</f>
        <v>8.3333333333333329E-2</v>
      </c>
      <c r="AY44" s="46">
        <v>0.2</v>
      </c>
      <c r="AZ44" s="46">
        <f>AX44*AY44</f>
        <v>1.6666666666666666E-2</v>
      </c>
      <c r="BA44" s="56">
        <v>2</v>
      </c>
      <c r="BB44" s="35"/>
      <c r="BC44" s="45">
        <f>((BB44*100)/BA44)/100</f>
        <v>0</v>
      </c>
      <c r="BD44" s="56">
        <v>1</v>
      </c>
      <c r="BE44" s="35"/>
      <c r="BF44" s="45">
        <f>((BE44*100)/BD44)/100</f>
        <v>0</v>
      </c>
      <c r="BG44" s="68">
        <f>(BF44+BC44)/2</f>
        <v>0</v>
      </c>
      <c r="BH44" s="46">
        <v>0.15</v>
      </c>
      <c r="BI44" s="46">
        <f>BG44*BH44</f>
        <v>0</v>
      </c>
      <c r="BJ44" s="70">
        <f>(BG44+AX44+AL44+K44)/4</f>
        <v>4.1666666666666671E-2</v>
      </c>
      <c r="BK44" s="71">
        <f>(BI44+AZ44+AN44+M44)*2</f>
        <v>6.666666666666668E-2</v>
      </c>
    </row>
    <row r="45" spans="1:63">
      <c r="A45" s="35">
        <v>41</v>
      </c>
      <c r="B45" s="75" t="s">
        <v>88</v>
      </c>
      <c r="C45" s="43" t="s">
        <v>129</v>
      </c>
      <c r="D45" s="35">
        <v>1</v>
      </c>
      <c r="E45" s="56">
        <v>2</v>
      </c>
      <c r="F45" s="35"/>
      <c r="G45" s="45">
        <f>((F45*100)/E45)/100</f>
        <v>0</v>
      </c>
      <c r="H45" s="56">
        <v>2</v>
      </c>
      <c r="I45" s="35"/>
      <c r="J45" s="45">
        <f>((I45*100)/H45)/100</f>
        <v>0</v>
      </c>
      <c r="K45" s="68">
        <f>(J45+G45)/2</f>
        <v>0</v>
      </c>
      <c r="L45" s="46">
        <v>0.45</v>
      </c>
      <c r="M45" s="46">
        <f>K45*L45</f>
        <v>0</v>
      </c>
      <c r="N45" s="56">
        <v>1</v>
      </c>
      <c r="O45" s="35"/>
      <c r="P45" s="45">
        <f>((O45*100)/N45)/100</f>
        <v>0</v>
      </c>
      <c r="Q45" s="56">
        <v>3</v>
      </c>
      <c r="R45" s="35"/>
      <c r="S45" s="45">
        <f>((R45*100)/Q45)/100</f>
        <v>0</v>
      </c>
      <c r="T45" s="56">
        <v>1</v>
      </c>
      <c r="U45" s="35"/>
      <c r="V45" s="45">
        <f>((U45*100)/T45)/100</f>
        <v>0</v>
      </c>
      <c r="W45" s="69">
        <v>1</v>
      </c>
      <c r="X45" s="35"/>
      <c r="Y45" s="45">
        <f>((X45*100)/W45)/100</f>
        <v>0</v>
      </c>
      <c r="Z45" s="69">
        <v>1</v>
      </c>
      <c r="AA45" s="35"/>
      <c r="AB45" s="45">
        <f>((AA45*100)/Z45)/100</f>
        <v>0</v>
      </c>
      <c r="AC45" s="69">
        <v>1</v>
      </c>
      <c r="AD45" s="35"/>
      <c r="AE45" s="45">
        <f>((AD45*100)/AC45)/100</f>
        <v>0</v>
      </c>
      <c r="AF45" s="69">
        <v>2</v>
      </c>
      <c r="AG45" s="35"/>
      <c r="AH45" s="45">
        <f>((AG45*100)/AF45)/100</f>
        <v>0</v>
      </c>
      <c r="AI45" s="69">
        <v>2</v>
      </c>
      <c r="AJ45" s="35"/>
      <c r="AK45" s="45">
        <f>((AJ45*100)/AI45)/100</f>
        <v>0</v>
      </c>
      <c r="AL45" s="68">
        <f>(AK45+V45+S45+P45+AB45+Y45+AE45+AH45)/8</f>
        <v>0</v>
      </c>
      <c r="AM45" s="46">
        <v>0.2</v>
      </c>
      <c r="AN45" s="46">
        <f>AL45*AM45</f>
        <v>0</v>
      </c>
      <c r="AO45" s="56">
        <v>3</v>
      </c>
      <c r="AP45" s="35"/>
      <c r="AQ45" s="45">
        <f>((AP45*100)/AO45)/100</f>
        <v>0</v>
      </c>
      <c r="AR45" s="56">
        <v>4</v>
      </c>
      <c r="AS45" s="35">
        <v>2</v>
      </c>
      <c r="AT45" s="45">
        <f>((AS45*100)/AR45)/100</f>
        <v>0.5</v>
      </c>
      <c r="AU45" s="56">
        <v>2</v>
      </c>
      <c r="AV45" s="56">
        <v>0</v>
      </c>
      <c r="AW45" s="45">
        <f>((AV45*100)/AU45)/100</f>
        <v>0</v>
      </c>
      <c r="AX45" s="68">
        <f>(AW45+AT45+AQ45)/3</f>
        <v>0.16666666666666666</v>
      </c>
      <c r="AY45" s="46">
        <v>0.2</v>
      </c>
      <c r="AZ45" s="46">
        <f>AX45*AY45</f>
        <v>3.3333333333333333E-2</v>
      </c>
      <c r="BA45" s="56">
        <v>2</v>
      </c>
      <c r="BB45" s="35"/>
      <c r="BC45" s="45">
        <f>((BB45*100)/BA45)/100</f>
        <v>0</v>
      </c>
      <c r="BD45" s="56">
        <v>1</v>
      </c>
      <c r="BE45" s="35"/>
      <c r="BF45" s="45">
        <f>((BE45*100)/BD45)/100</f>
        <v>0</v>
      </c>
      <c r="BG45" s="68">
        <f>(BF45+BC45)/2</f>
        <v>0</v>
      </c>
      <c r="BH45" s="46">
        <v>0.15</v>
      </c>
      <c r="BI45" s="46">
        <f>BG45*BH45</f>
        <v>0</v>
      </c>
      <c r="BJ45" s="70">
        <f>(BG45+AX45+AL45+K45)/4</f>
        <v>4.1666666666666664E-2</v>
      </c>
      <c r="BK45" s="71">
        <f>(BI45+AZ45+AN45+M45)*2</f>
        <v>6.6666666666666666E-2</v>
      </c>
    </row>
    <row r="46" spans="1:63">
      <c r="A46" s="35">
        <v>42</v>
      </c>
      <c r="B46" s="74" t="s">
        <v>102</v>
      </c>
      <c r="C46" s="42" t="s">
        <v>112</v>
      </c>
      <c r="D46" s="35" t="s">
        <v>120</v>
      </c>
      <c r="E46" s="56">
        <v>2</v>
      </c>
      <c r="F46" s="35"/>
      <c r="G46" s="45">
        <f>((F46*100)/E46)/100</f>
        <v>0</v>
      </c>
      <c r="H46" s="56">
        <v>2</v>
      </c>
      <c r="I46" s="35"/>
      <c r="J46" s="45">
        <f>((I46*100)/H46)/100</f>
        <v>0</v>
      </c>
      <c r="K46" s="68">
        <f>(J46+G46)/2</f>
        <v>0</v>
      </c>
      <c r="L46" s="46">
        <v>0.45</v>
      </c>
      <c r="M46" s="46">
        <f>K46*L46</f>
        <v>0</v>
      </c>
      <c r="N46" s="56">
        <v>1</v>
      </c>
      <c r="O46" s="35"/>
      <c r="P46" s="45">
        <f>((O46*100)/N46)/100</f>
        <v>0</v>
      </c>
      <c r="Q46" s="56">
        <v>3</v>
      </c>
      <c r="R46" s="35"/>
      <c r="S46" s="45">
        <f>((R46*100)/Q46)/100</f>
        <v>0</v>
      </c>
      <c r="T46" s="56">
        <v>1</v>
      </c>
      <c r="U46" s="35"/>
      <c r="V46" s="45">
        <f>((U46*100)/T46)/100</f>
        <v>0</v>
      </c>
      <c r="W46" s="69">
        <v>1</v>
      </c>
      <c r="X46" s="35"/>
      <c r="Y46" s="45">
        <f>((X46*100)/W46)/100</f>
        <v>0</v>
      </c>
      <c r="Z46" s="69">
        <v>1</v>
      </c>
      <c r="AA46" s="35"/>
      <c r="AB46" s="45">
        <f>((AA46*100)/Z46)/100</f>
        <v>0</v>
      </c>
      <c r="AC46" s="69">
        <v>1</v>
      </c>
      <c r="AD46" s="35"/>
      <c r="AE46" s="45">
        <f>((AD46*100)/AC46)/100</f>
        <v>0</v>
      </c>
      <c r="AF46" s="69">
        <v>2</v>
      </c>
      <c r="AG46" s="35"/>
      <c r="AH46" s="45">
        <f>((AG46*100)/AF46)/100</f>
        <v>0</v>
      </c>
      <c r="AI46" s="69">
        <v>2</v>
      </c>
      <c r="AJ46" s="35"/>
      <c r="AK46" s="45">
        <f>((AJ46*100)/AI46)/100</f>
        <v>0</v>
      </c>
      <c r="AL46" s="68">
        <f>(AK46+V46+S46+P46+AB46+Y46+AE46+AH46)/8</f>
        <v>0</v>
      </c>
      <c r="AM46" s="46">
        <v>0.2</v>
      </c>
      <c r="AN46" s="46">
        <f>AL46*AM46</f>
        <v>0</v>
      </c>
      <c r="AO46" s="56">
        <v>3</v>
      </c>
      <c r="AP46" s="35"/>
      <c r="AQ46" s="45">
        <f>((AP46*100)/AO46)/100</f>
        <v>0</v>
      </c>
      <c r="AR46" s="56">
        <v>4</v>
      </c>
      <c r="AS46" s="35">
        <v>2</v>
      </c>
      <c r="AT46" s="45">
        <f>((AS46*100)/AR46)/100</f>
        <v>0.5</v>
      </c>
      <c r="AU46" s="56">
        <v>2</v>
      </c>
      <c r="AV46" s="56">
        <v>0</v>
      </c>
      <c r="AW46" s="45">
        <f>((AV46*100)/AU46)/100</f>
        <v>0</v>
      </c>
      <c r="AX46" s="68">
        <f>(AW46+AT46+AQ46)/3</f>
        <v>0.16666666666666666</v>
      </c>
      <c r="AY46" s="46">
        <v>0.2</v>
      </c>
      <c r="AZ46" s="46">
        <f>AX46*AY46</f>
        <v>3.3333333333333333E-2</v>
      </c>
      <c r="BA46" s="56">
        <v>2</v>
      </c>
      <c r="BB46" s="35"/>
      <c r="BC46" s="45">
        <f>((BB46*100)/BA46)/100</f>
        <v>0</v>
      </c>
      <c r="BD46" s="56">
        <v>1</v>
      </c>
      <c r="BE46" s="35"/>
      <c r="BF46" s="45">
        <f>((BE46*100)/BD46)/100</f>
        <v>0</v>
      </c>
      <c r="BG46" s="68">
        <f>(BF46+BC46)/2</f>
        <v>0</v>
      </c>
      <c r="BH46" s="46">
        <v>0.15</v>
      </c>
      <c r="BI46" s="46">
        <f>BG46*BH46</f>
        <v>0</v>
      </c>
      <c r="BJ46" s="70">
        <f>(BG46+AX46+AL46+K46)/4</f>
        <v>4.1666666666666664E-2</v>
      </c>
      <c r="BK46" s="71">
        <f>(BI46+AZ46+AN46+M46)*2</f>
        <v>6.6666666666666666E-2</v>
      </c>
    </row>
    <row r="47" spans="1:63">
      <c r="A47" s="35">
        <v>43</v>
      </c>
      <c r="B47" s="74" t="s">
        <v>118</v>
      </c>
      <c r="C47" s="42" t="s">
        <v>112</v>
      </c>
      <c r="D47" s="35">
        <v>1.5</v>
      </c>
      <c r="E47" s="56">
        <v>2</v>
      </c>
      <c r="F47" s="35"/>
      <c r="G47" s="45">
        <f>((F47*100)/E47)/100</f>
        <v>0</v>
      </c>
      <c r="H47" s="56">
        <v>2</v>
      </c>
      <c r="I47" s="35"/>
      <c r="J47" s="45">
        <f>((I47*100)/H47)/100</f>
        <v>0</v>
      </c>
      <c r="K47" s="68">
        <f>(J47+G47)/2</f>
        <v>0</v>
      </c>
      <c r="L47" s="46">
        <v>0.45</v>
      </c>
      <c r="M47" s="46">
        <f>K47*L47</f>
        <v>0</v>
      </c>
      <c r="N47" s="56">
        <v>1</v>
      </c>
      <c r="O47" s="35"/>
      <c r="P47" s="45">
        <f>((O47*100)/N47)/100</f>
        <v>0</v>
      </c>
      <c r="Q47" s="56">
        <v>3</v>
      </c>
      <c r="R47" s="35"/>
      <c r="S47" s="45">
        <f>((R47*100)/Q47)/100</f>
        <v>0</v>
      </c>
      <c r="T47" s="56">
        <v>1</v>
      </c>
      <c r="U47" s="35"/>
      <c r="V47" s="45">
        <f>((U47*100)/T47)/100</f>
        <v>0</v>
      </c>
      <c r="W47" s="69">
        <v>1</v>
      </c>
      <c r="X47" s="35"/>
      <c r="Y47" s="45">
        <f>((X47*100)/W47)/100</f>
        <v>0</v>
      </c>
      <c r="Z47" s="69">
        <v>1</v>
      </c>
      <c r="AA47" s="35"/>
      <c r="AB47" s="45">
        <f>((AA47*100)/Z47)/100</f>
        <v>0</v>
      </c>
      <c r="AC47" s="69">
        <v>1</v>
      </c>
      <c r="AD47" s="35"/>
      <c r="AE47" s="45">
        <f>((AD47*100)/AC47)/100</f>
        <v>0</v>
      </c>
      <c r="AF47" s="69">
        <v>2</v>
      </c>
      <c r="AG47" s="35"/>
      <c r="AH47" s="45">
        <f>((AG47*100)/AF47)/100</f>
        <v>0</v>
      </c>
      <c r="AI47" s="69">
        <v>2</v>
      </c>
      <c r="AJ47" s="35">
        <v>1</v>
      </c>
      <c r="AK47" s="45">
        <f>((AJ47*100)/AI47)/100</f>
        <v>0.5</v>
      </c>
      <c r="AL47" s="68">
        <f>(AK47+V47+S47+P47+AB47+Y47+AE47+AH47)/8</f>
        <v>6.25E-2</v>
      </c>
      <c r="AM47" s="46">
        <v>0.2</v>
      </c>
      <c r="AN47" s="46">
        <f>AL47*AM47</f>
        <v>1.2500000000000001E-2</v>
      </c>
      <c r="AO47" s="56">
        <v>3</v>
      </c>
      <c r="AP47" s="35"/>
      <c r="AQ47" s="45">
        <f>((AP47*100)/AO47)/100</f>
        <v>0</v>
      </c>
      <c r="AR47" s="56">
        <v>4</v>
      </c>
      <c r="AS47" s="35">
        <v>1</v>
      </c>
      <c r="AT47" s="45">
        <f>((AS47*100)/AR47)/100</f>
        <v>0.25</v>
      </c>
      <c r="AU47" s="56">
        <v>2</v>
      </c>
      <c r="AV47" s="56">
        <v>0</v>
      </c>
      <c r="AW47" s="45">
        <f>((AV47*100)/AU47)/100</f>
        <v>0</v>
      </c>
      <c r="AX47" s="68">
        <f>(AW47+AT47+AQ47)/3</f>
        <v>8.3333333333333329E-2</v>
      </c>
      <c r="AY47" s="46">
        <v>0.2</v>
      </c>
      <c r="AZ47" s="46">
        <f>AX47*AY47</f>
        <v>1.6666666666666666E-2</v>
      </c>
      <c r="BA47" s="56">
        <v>2</v>
      </c>
      <c r="BB47" s="35"/>
      <c r="BC47" s="45">
        <f>((BB47*100)/BA47)/100</f>
        <v>0</v>
      </c>
      <c r="BD47" s="56">
        <v>1</v>
      </c>
      <c r="BE47" s="35"/>
      <c r="BF47" s="45">
        <f>((BE47*100)/BD47)/100</f>
        <v>0</v>
      </c>
      <c r="BG47" s="68">
        <f>(BF47+BC47)/2</f>
        <v>0</v>
      </c>
      <c r="BH47" s="46">
        <v>0.15</v>
      </c>
      <c r="BI47" s="46">
        <f>BG47*BH47</f>
        <v>0</v>
      </c>
      <c r="BJ47" s="70">
        <f>(BG47+AX47+AL47+K47)/4</f>
        <v>3.6458333333333329E-2</v>
      </c>
      <c r="BK47" s="71">
        <f>(BI47+AZ47+AN47+M47)*2</f>
        <v>5.8333333333333334E-2</v>
      </c>
    </row>
    <row r="48" spans="1:63">
      <c r="A48" s="35">
        <v>44</v>
      </c>
      <c r="B48" s="43" t="s">
        <v>61</v>
      </c>
      <c r="C48" s="43" t="s">
        <v>142</v>
      </c>
      <c r="D48" s="67">
        <v>1</v>
      </c>
      <c r="E48" s="56">
        <v>2</v>
      </c>
      <c r="F48" s="35"/>
      <c r="G48" s="45">
        <f>((F48*100)/E48)/100</f>
        <v>0</v>
      </c>
      <c r="H48" s="56">
        <v>2</v>
      </c>
      <c r="I48" s="35"/>
      <c r="J48" s="45">
        <f>((I48*100)/H48)/100</f>
        <v>0</v>
      </c>
      <c r="K48" s="68">
        <f>(J48+G48)/2</f>
        <v>0</v>
      </c>
      <c r="L48" s="46">
        <v>0.45</v>
      </c>
      <c r="M48" s="46">
        <f>K48*L48</f>
        <v>0</v>
      </c>
      <c r="N48" s="56">
        <v>1</v>
      </c>
      <c r="O48" s="35"/>
      <c r="P48" s="45">
        <f>((O48*100)/N48)/100</f>
        <v>0</v>
      </c>
      <c r="Q48" s="56">
        <v>3</v>
      </c>
      <c r="R48" s="35">
        <v>2</v>
      </c>
      <c r="S48" s="45">
        <f>((R48*100)/Q48)/100</f>
        <v>0.66666666666666674</v>
      </c>
      <c r="T48" s="56">
        <v>1</v>
      </c>
      <c r="U48" s="35"/>
      <c r="V48" s="45">
        <f>((U48*100)/T48)/100</f>
        <v>0</v>
      </c>
      <c r="W48" s="69">
        <v>1</v>
      </c>
      <c r="X48" s="35"/>
      <c r="Y48" s="45">
        <f>((X48*100)/W48)/100</f>
        <v>0</v>
      </c>
      <c r="Z48" s="69">
        <v>1</v>
      </c>
      <c r="AA48" s="35"/>
      <c r="AB48" s="45">
        <f>((AA48*100)/Z48)/100</f>
        <v>0</v>
      </c>
      <c r="AC48" s="69">
        <v>1</v>
      </c>
      <c r="AD48" s="35"/>
      <c r="AE48" s="45">
        <f>((AD48*100)/AC48)/100</f>
        <v>0</v>
      </c>
      <c r="AF48" s="69">
        <v>2</v>
      </c>
      <c r="AG48" s="35"/>
      <c r="AH48" s="45">
        <f>((AG48*100)/AF48)/100</f>
        <v>0</v>
      </c>
      <c r="AI48" s="69">
        <v>2</v>
      </c>
      <c r="AJ48" s="35"/>
      <c r="AK48" s="45">
        <f>((AJ48*100)/AI48)/100</f>
        <v>0</v>
      </c>
      <c r="AL48" s="68">
        <f>(AK48+V48+S48+P48+AB48+Y48+AE48+AH48)/8</f>
        <v>8.3333333333333343E-2</v>
      </c>
      <c r="AM48" s="46">
        <v>0.2</v>
      </c>
      <c r="AN48" s="46">
        <f>AL48*AM48</f>
        <v>1.666666666666667E-2</v>
      </c>
      <c r="AO48" s="56">
        <v>3</v>
      </c>
      <c r="AP48" s="35"/>
      <c r="AQ48" s="45">
        <f>((AP48*100)/AO48)/100</f>
        <v>0</v>
      </c>
      <c r="AR48" s="56">
        <v>4</v>
      </c>
      <c r="AS48" s="35">
        <v>0</v>
      </c>
      <c r="AT48" s="45">
        <f>((AS48*100)/AR48)/100</f>
        <v>0</v>
      </c>
      <c r="AU48" s="56">
        <v>2</v>
      </c>
      <c r="AV48" s="56">
        <v>0</v>
      </c>
      <c r="AW48" s="45">
        <f>((AV48*100)/AU48)/100</f>
        <v>0</v>
      </c>
      <c r="AX48" s="68">
        <f>(AW48+AT48+AQ48)/3</f>
        <v>0</v>
      </c>
      <c r="AY48" s="46">
        <v>0.2</v>
      </c>
      <c r="AZ48" s="46">
        <f>AX48*AY48</f>
        <v>0</v>
      </c>
      <c r="BA48" s="56">
        <v>2</v>
      </c>
      <c r="BB48" s="35"/>
      <c r="BC48" s="45">
        <f>((BB48*100)/BA48)/100</f>
        <v>0</v>
      </c>
      <c r="BD48" s="56">
        <v>1</v>
      </c>
      <c r="BE48" s="35"/>
      <c r="BF48" s="45">
        <f>((BE48*100)/BD48)/100</f>
        <v>0</v>
      </c>
      <c r="BG48" s="68">
        <f>(BF48+BC48)/2</f>
        <v>0</v>
      </c>
      <c r="BH48" s="46">
        <v>0.15</v>
      </c>
      <c r="BI48" s="46">
        <f>BG48*BH48</f>
        <v>0</v>
      </c>
      <c r="BJ48" s="70">
        <f>(BG48+AX48+AL48+K48)/4</f>
        <v>2.0833333333333336E-2</v>
      </c>
      <c r="BK48" s="71">
        <f>(BI48+AZ48+AN48+M48)*2</f>
        <v>3.333333333333334E-2</v>
      </c>
    </row>
    <row r="49" spans="1:63" s="65" customFormat="1">
      <c r="A49" s="67">
        <v>45</v>
      </c>
      <c r="B49" s="43" t="s">
        <v>85</v>
      </c>
      <c r="C49" s="42" t="s">
        <v>104</v>
      </c>
      <c r="D49" s="67">
        <v>1</v>
      </c>
      <c r="E49" s="56">
        <v>2</v>
      </c>
      <c r="F49" s="35"/>
      <c r="G49" s="45">
        <f>((F49*100)/E49)/100</f>
        <v>0</v>
      </c>
      <c r="H49" s="56">
        <v>2</v>
      </c>
      <c r="I49" s="35"/>
      <c r="J49" s="45">
        <f>((I49*100)/H49)/100</f>
        <v>0</v>
      </c>
      <c r="K49" s="68">
        <f>(J49+G49)/2</f>
        <v>0</v>
      </c>
      <c r="L49" s="46">
        <v>0.45</v>
      </c>
      <c r="M49" s="46">
        <f>K49*L49</f>
        <v>0</v>
      </c>
      <c r="N49" s="56">
        <v>1</v>
      </c>
      <c r="O49" s="35"/>
      <c r="P49" s="45">
        <f>((O49*100)/N49)/100</f>
        <v>0</v>
      </c>
      <c r="Q49" s="56">
        <v>3</v>
      </c>
      <c r="R49" s="35">
        <v>2</v>
      </c>
      <c r="S49" s="45">
        <f>((R49*100)/Q49)/100</f>
        <v>0.66666666666666674</v>
      </c>
      <c r="T49" s="56">
        <v>1</v>
      </c>
      <c r="U49" s="35"/>
      <c r="V49" s="45">
        <f>((U49*100)/T49)/100</f>
        <v>0</v>
      </c>
      <c r="W49" s="69">
        <v>1</v>
      </c>
      <c r="X49" s="35"/>
      <c r="Y49" s="45">
        <f>((X49*100)/W49)/100</f>
        <v>0</v>
      </c>
      <c r="Z49" s="69">
        <v>1</v>
      </c>
      <c r="AA49" s="35"/>
      <c r="AB49" s="45">
        <f>((AA49*100)/Z49)/100</f>
        <v>0</v>
      </c>
      <c r="AC49" s="69">
        <v>1</v>
      </c>
      <c r="AD49" s="35"/>
      <c r="AE49" s="45">
        <f>((AD49*100)/AC49)/100</f>
        <v>0</v>
      </c>
      <c r="AF49" s="69">
        <v>2</v>
      </c>
      <c r="AG49" s="35"/>
      <c r="AH49" s="45">
        <f>((AG49*100)/AF49)/100</f>
        <v>0</v>
      </c>
      <c r="AI49" s="69">
        <v>2</v>
      </c>
      <c r="AJ49" s="35"/>
      <c r="AK49" s="45">
        <f>((AJ49*100)/AI49)/100</f>
        <v>0</v>
      </c>
      <c r="AL49" s="68">
        <f>(AK49+V49+S49+P49+AB49+Y49+AE49+AH49)/8</f>
        <v>8.3333333333333343E-2</v>
      </c>
      <c r="AM49" s="46">
        <v>0.2</v>
      </c>
      <c r="AN49" s="46">
        <f>AL49*AM49</f>
        <v>1.666666666666667E-2</v>
      </c>
      <c r="AO49" s="56">
        <v>3</v>
      </c>
      <c r="AP49" s="35"/>
      <c r="AQ49" s="45">
        <f>((AP49*100)/AO49)/100</f>
        <v>0</v>
      </c>
      <c r="AR49" s="56">
        <v>4</v>
      </c>
      <c r="AS49" s="35"/>
      <c r="AT49" s="45">
        <f>((AS49*100)/AR49)/100</f>
        <v>0</v>
      </c>
      <c r="AU49" s="56">
        <v>2</v>
      </c>
      <c r="AV49" s="56">
        <v>0</v>
      </c>
      <c r="AW49" s="45">
        <f>((AV49*100)/AU49)/100</f>
        <v>0</v>
      </c>
      <c r="AX49" s="68">
        <f>(AW49+AT49+AQ49)/3</f>
        <v>0</v>
      </c>
      <c r="AY49" s="46">
        <v>0.2</v>
      </c>
      <c r="AZ49" s="46">
        <f>AX49*AY49</f>
        <v>0</v>
      </c>
      <c r="BA49" s="56">
        <v>2</v>
      </c>
      <c r="BB49" s="35"/>
      <c r="BC49" s="45">
        <f>((BB49*100)/BA49)/100</f>
        <v>0</v>
      </c>
      <c r="BD49" s="56">
        <v>1</v>
      </c>
      <c r="BE49" s="35"/>
      <c r="BF49" s="45">
        <f>((BE49*100)/BD49)/100</f>
        <v>0</v>
      </c>
      <c r="BG49" s="68">
        <f>(BF49+BC49)/2</f>
        <v>0</v>
      </c>
      <c r="BH49" s="46">
        <v>0.15</v>
      </c>
      <c r="BI49" s="46">
        <f>BG49*BH49</f>
        <v>0</v>
      </c>
      <c r="BJ49" s="70">
        <f>(BG49+AX49+AL49+K49)/4</f>
        <v>2.0833333333333336E-2</v>
      </c>
      <c r="BK49" s="71">
        <f>(BI49+AZ49+AN49+M49)*2</f>
        <v>3.333333333333334E-2</v>
      </c>
    </row>
    <row r="50" spans="1:63">
      <c r="A50" s="35">
        <v>46</v>
      </c>
      <c r="B50" s="43" t="s">
        <v>46</v>
      </c>
      <c r="C50" s="43" t="s">
        <v>129</v>
      </c>
      <c r="D50" s="67">
        <v>1</v>
      </c>
      <c r="E50" s="56">
        <v>2</v>
      </c>
      <c r="F50" s="35"/>
      <c r="G50" s="45">
        <f>((F50*100)/E50)/100</f>
        <v>0</v>
      </c>
      <c r="H50" s="56">
        <v>2</v>
      </c>
      <c r="I50" s="35"/>
      <c r="J50" s="45">
        <f>((I50*100)/H50)/100</f>
        <v>0</v>
      </c>
      <c r="K50" s="68">
        <f>(J50+G50)/2</f>
        <v>0</v>
      </c>
      <c r="L50" s="46">
        <v>0.45</v>
      </c>
      <c r="M50" s="46">
        <f>K50*L50</f>
        <v>0</v>
      </c>
      <c r="N50" s="56">
        <v>1</v>
      </c>
      <c r="O50" s="35"/>
      <c r="P50" s="45">
        <f>((O50*100)/N50)/100</f>
        <v>0</v>
      </c>
      <c r="Q50" s="56">
        <v>3</v>
      </c>
      <c r="R50" s="35"/>
      <c r="S50" s="45">
        <f>((R50*100)/Q50)/100</f>
        <v>0</v>
      </c>
      <c r="T50" s="56">
        <v>1</v>
      </c>
      <c r="U50" s="35"/>
      <c r="V50" s="45">
        <f>((U50*100)/T50)/100</f>
        <v>0</v>
      </c>
      <c r="W50" s="69">
        <v>1</v>
      </c>
      <c r="X50" s="35"/>
      <c r="Y50" s="45">
        <f>((X50*100)/W50)/100</f>
        <v>0</v>
      </c>
      <c r="Z50" s="69">
        <v>1</v>
      </c>
      <c r="AA50" s="35"/>
      <c r="AB50" s="45">
        <f>((AA50*100)/Z50)/100</f>
        <v>0</v>
      </c>
      <c r="AC50" s="69">
        <v>1</v>
      </c>
      <c r="AD50" s="35"/>
      <c r="AE50" s="45">
        <f>((AD50*100)/AC50)/100</f>
        <v>0</v>
      </c>
      <c r="AF50" s="69">
        <v>2</v>
      </c>
      <c r="AG50" s="35"/>
      <c r="AH50" s="45">
        <f>((AG50*100)/AF50)/100</f>
        <v>0</v>
      </c>
      <c r="AI50" s="69">
        <v>2</v>
      </c>
      <c r="AJ50" s="35"/>
      <c r="AK50" s="45">
        <f>((AJ50*100)/AI50)/100</f>
        <v>0</v>
      </c>
      <c r="AL50" s="68">
        <f>(AK50+V50+S50+P50+AB50+Y50+AE50+AH50)/8</f>
        <v>0</v>
      </c>
      <c r="AM50" s="46">
        <v>0.2</v>
      </c>
      <c r="AN50" s="46">
        <f>AL50*AM50</f>
        <v>0</v>
      </c>
      <c r="AO50" s="56">
        <v>3</v>
      </c>
      <c r="AP50" s="35"/>
      <c r="AQ50" s="45">
        <f>((AP50*100)/AO50)/100</f>
        <v>0</v>
      </c>
      <c r="AR50" s="56">
        <v>4</v>
      </c>
      <c r="AS50" s="35">
        <v>1</v>
      </c>
      <c r="AT50" s="45">
        <f>((AS50*100)/AR50)/100</f>
        <v>0.25</v>
      </c>
      <c r="AU50" s="56">
        <v>2</v>
      </c>
      <c r="AV50" s="56">
        <v>0</v>
      </c>
      <c r="AW50" s="45">
        <f>((AV50*100)/AU50)/100</f>
        <v>0</v>
      </c>
      <c r="AX50" s="68">
        <f>(AW50+AT50+AQ50)/3</f>
        <v>8.3333333333333329E-2</v>
      </c>
      <c r="AY50" s="46">
        <v>0.2</v>
      </c>
      <c r="AZ50" s="46">
        <f>AX50*AY50</f>
        <v>1.6666666666666666E-2</v>
      </c>
      <c r="BA50" s="56">
        <v>2</v>
      </c>
      <c r="BB50" s="35"/>
      <c r="BC50" s="45">
        <f>((BB50*100)/BA50)/100</f>
        <v>0</v>
      </c>
      <c r="BD50" s="56">
        <v>1</v>
      </c>
      <c r="BE50" s="35"/>
      <c r="BF50" s="45">
        <f>((BE50*100)/BD50)/100</f>
        <v>0</v>
      </c>
      <c r="BG50" s="68">
        <f>(BF50+BC50)/2</f>
        <v>0</v>
      </c>
      <c r="BH50" s="46">
        <v>0.15</v>
      </c>
      <c r="BI50" s="46">
        <f>BG50*BH50</f>
        <v>0</v>
      </c>
      <c r="BJ50" s="70">
        <f>(BG50+AX50+AL50+K50)/4</f>
        <v>2.0833333333333332E-2</v>
      </c>
      <c r="BK50" s="71">
        <f>(BI50+AZ50+AN50+M50)*2</f>
        <v>3.3333333333333333E-2</v>
      </c>
    </row>
    <row r="51" spans="1:63">
      <c r="A51" s="35">
        <v>47</v>
      </c>
      <c r="B51" s="43" t="s">
        <v>47</v>
      </c>
      <c r="C51" s="43" t="s">
        <v>129</v>
      </c>
      <c r="D51" s="67">
        <v>1</v>
      </c>
      <c r="E51" s="56">
        <v>2</v>
      </c>
      <c r="F51" s="35"/>
      <c r="G51" s="45">
        <f>((F51*100)/E51)/100</f>
        <v>0</v>
      </c>
      <c r="H51" s="56">
        <v>2</v>
      </c>
      <c r="I51" s="35"/>
      <c r="J51" s="45">
        <f>((I51*100)/H51)/100</f>
        <v>0</v>
      </c>
      <c r="K51" s="68">
        <f>(J51+G51)/2</f>
        <v>0</v>
      </c>
      <c r="L51" s="46">
        <v>0.45</v>
      </c>
      <c r="M51" s="46">
        <f>K51*L51</f>
        <v>0</v>
      </c>
      <c r="N51" s="56">
        <v>1</v>
      </c>
      <c r="O51" s="35"/>
      <c r="P51" s="45">
        <f>((O51*100)/N51)/100</f>
        <v>0</v>
      </c>
      <c r="Q51" s="56">
        <v>3</v>
      </c>
      <c r="R51" s="35"/>
      <c r="S51" s="45">
        <f>((R51*100)/Q51)/100</f>
        <v>0</v>
      </c>
      <c r="T51" s="56">
        <v>1</v>
      </c>
      <c r="U51" s="35"/>
      <c r="V51" s="45">
        <f>((U51*100)/T51)/100</f>
        <v>0</v>
      </c>
      <c r="W51" s="69">
        <v>1</v>
      </c>
      <c r="X51" s="35"/>
      <c r="Y51" s="45">
        <f>((X51*100)/W51)/100</f>
        <v>0</v>
      </c>
      <c r="Z51" s="69">
        <v>1</v>
      </c>
      <c r="AA51" s="35"/>
      <c r="AB51" s="45">
        <f>((AA51*100)/Z51)/100</f>
        <v>0</v>
      </c>
      <c r="AC51" s="69">
        <v>1</v>
      </c>
      <c r="AD51" s="35"/>
      <c r="AE51" s="45">
        <f>((AD51*100)/AC51)/100</f>
        <v>0</v>
      </c>
      <c r="AF51" s="69">
        <v>2</v>
      </c>
      <c r="AG51" s="35"/>
      <c r="AH51" s="45">
        <f>((AG51*100)/AF51)/100</f>
        <v>0</v>
      </c>
      <c r="AI51" s="69">
        <v>2</v>
      </c>
      <c r="AJ51" s="35"/>
      <c r="AK51" s="45">
        <f>((AJ51*100)/AI51)/100</f>
        <v>0</v>
      </c>
      <c r="AL51" s="68">
        <f>(AK51+V51+S51+P51+AB51+Y51+AE51+AH51)/8</f>
        <v>0</v>
      </c>
      <c r="AM51" s="46">
        <v>0.2</v>
      </c>
      <c r="AN51" s="46">
        <f>AL51*AM51</f>
        <v>0</v>
      </c>
      <c r="AO51" s="56">
        <v>3</v>
      </c>
      <c r="AP51" s="35"/>
      <c r="AQ51" s="45">
        <f>((AP51*100)/AO51)/100</f>
        <v>0</v>
      </c>
      <c r="AR51" s="56">
        <v>4</v>
      </c>
      <c r="AS51" s="35">
        <v>1</v>
      </c>
      <c r="AT51" s="45">
        <f>((AS51*100)/AR51)/100</f>
        <v>0.25</v>
      </c>
      <c r="AU51" s="56">
        <v>2</v>
      </c>
      <c r="AV51" s="56">
        <v>0</v>
      </c>
      <c r="AW51" s="45">
        <f>((AV51*100)/AU51)/100</f>
        <v>0</v>
      </c>
      <c r="AX51" s="68">
        <f>(AW51+AT51+AQ51)/3</f>
        <v>8.3333333333333329E-2</v>
      </c>
      <c r="AY51" s="46">
        <v>0.2</v>
      </c>
      <c r="AZ51" s="46">
        <f>AX51*AY51</f>
        <v>1.6666666666666666E-2</v>
      </c>
      <c r="BA51" s="56">
        <v>2</v>
      </c>
      <c r="BB51" s="35"/>
      <c r="BC51" s="45">
        <f>((BB51*100)/BA51)/100</f>
        <v>0</v>
      </c>
      <c r="BD51" s="56">
        <v>1</v>
      </c>
      <c r="BE51" s="35"/>
      <c r="BF51" s="45">
        <f>((BE51*100)/BD51)/100</f>
        <v>0</v>
      </c>
      <c r="BG51" s="68">
        <f>(BF51+BC51)/2</f>
        <v>0</v>
      </c>
      <c r="BH51" s="46">
        <v>0.15</v>
      </c>
      <c r="BI51" s="46">
        <f>BG51*BH51</f>
        <v>0</v>
      </c>
      <c r="BJ51" s="70">
        <f>(BG51+AX51+AL51+K51)/4</f>
        <v>2.0833333333333332E-2</v>
      </c>
      <c r="BK51" s="71">
        <f>(BI51+AZ51+AN51+M51)*2</f>
        <v>3.3333333333333333E-2</v>
      </c>
    </row>
    <row r="52" spans="1:63">
      <c r="A52" s="35">
        <v>48</v>
      </c>
      <c r="B52" s="43" t="s">
        <v>135</v>
      </c>
      <c r="C52" s="43" t="s">
        <v>129</v>
      </c>
      <c r="D52" s="67">
        <v>1</v>
      </c>
      <c r="E52" s="56">
        <v>2</v>
      </c>
      <c r="F52" s="35"/>
      <c r="G52" s="45">
        <f>((F52*100)/E52)/100</f>
        <v>0</v>
      </c>
      <c r="H52" s="56">
        <v>2</v>
      </c>
      <c r="I52" s="35"/>
      <c r="J52" s="45">
        <f>((I52*100)/H52)/100</f>
        <v>0</v>
      </c>
      <c r="K52" s="68">
        <f>(J52+G52)/2</f>
        <v>0</v>
      </c>
      <c r="L52" s="46">
        <v>0.45</v>
      </c>
      <c r="M52" s="46">
        <f>K52*L52</f>
        <v>0</v>
      </c>
      <c r="N52" s="56">
        <v>1</v>
      </c>
      <c r="O52" s="35"/>
      <c r="P52" s="45">
        <f>((O52*100)/N52)/100</f>
        <v>0</v>
      </c>
      <c r="Q52" s="56">
        <v>3</v>
      </c>
      <c r="R52" s="35"/>
      <c r="S52" s="45">
        <f>((R52*100)/Q52)/100</f>
        <v>0</v>
      </c>
      <c r="T52" s="56">
        <v>1</v>
      </c>
      <c r="U52" s="35"/>
      <c r="V52" s="45">
        <f>((U52*100)/T52)/100</f>
        <v>0</v>
      </c>
      <c r="W52" s="69">
        <v>1</v>
      </c>
      <c r="X52" s="35"/>
      <c r="Y52" s="45">
        <f>((X52*100)/W52)/100</f>
        <v>0</v>
      </c>
      <c r="Z52" s="69">
        <v>1</v>
      </c>
      <c r="AA52" s="35"/>
      <c r="AB52" s="45">
        <f>((AA52*100)/Z52)/100</f>
        <v>0</v>
      </c>
      <c r="AC52" s="69">
        <v>1</v>
      </c>
      <c r="AD52" s="35"/>
      <c r="AE52" s="45">
        <f>((AD52*100)/AC52)/100</f>
        <v>0</v>
      </c>
      <c r="AF52" s="69">
        <v>2</v>
      </c>
      <c r="AG52" s="35"/>
      <c r="AH52" s="45">
        <f>((AG52*100)/AF52)/100</f>
        <v>0</v>
      </c>
      <c r="AI52" s="69">
        <v>2</v>
      </c>
      <c r="AJ52" s="35"/>
      <c r="AK52" s="45">
        <f>((AJ52*100)/AI52)/100</f>
        <v>0</v>
      </c>
      <c r="AL52" s="68">
        <f>(AK52+V52+S52+P52+AB52+Y52+AE52+AH52)/8</f>
        <v>0</v>
      </c>
      <c r="AM52" s="46">
        <v>0.2</v>
      </c>
      <c r="AN52" s="46">
        <f>AL52*AM52</f>
        <v>0</v>
      </c>
      <c r="AO52" s="56">
        <v>3</v>
      </c>
      <c r="AP52" s="35"/>
      <c r="AQ52" s="45">
        <f>((AP52*100)/AO52)/100</f>
        <v>0</v>
      </c>
      <c r="AR52" s="56">
        <v>4</v>
      </c>
      <c r="AS52" s="35">
        <v>1</v>
      </c>
      <c r="AT52" s="45">
        <f>((AS52*100)/AR52)/100</f>
        <v>0.25</v>
      </c>
      <c r="AU52" s="56">
        <v>2</v>
      </c>
      <c r="AV52" s="56">
        <v>0</v>
      </c>
      <c r="AW52" s="45">
        <f>((AV52*100)/AU52)/100</f>
        <v>0</v>
      </c>
      <c r="AX52" s="68">
        <f>(AW52+AT52+AQ52)/3</f>
        <v>8.3333333333333329E-2</v>
      </c>
      <c r="AY52" s="46">
        <v>0.2</v>
      </c>
      <c r="AZ52" s="46">
        <f>AX52*AY52</f>
        <v>1.6666666666666666E-2</v>
      </c>
      <c r="BA52" s="56">
        <v>2</v>
      </c>
      <c r="BB52" s="35"/>
      <c r="BC52" s="45">
        <f>((BB52*100)/BA52)/100</f>
        <v>0</v>
      </c>
      <c r="BD52" s="56">
        <v>1</v>
      </c>
      <c r="BE52" s="35"/>
      <c r="BF52" s="45">
        <f>((BE52*100)/BD52)/100</f>
        <v>0</v>
      </c>
      <c r="BG52" s="68">
        <f>(BF52+BC52)/2</f>
        <v>0</v>
      </c>
      <c r="BH52" s="46">
        <v>0.15</v>
      </c>
      <c r="BI52" s="46">
        <f>BG52*BH52</f>
        <v>0</v>
      </c>
      <c r="BJ52" s="70">
        <f>(BG52+AX52+AL52+K52)/4</f>
        <v>2.0833333333333332E-2</v>
      </c>
      <c r="BK52" s="71">
        <f>(BI52+AZ52+AN52+M52)*2</f>
        <v>3.3333333333333333E-2</v>
      </c>
    </row>
    <row r="53" spans="1:63" ht="18" customHeight="1">
      <c r="A53" s="35">
        <v>49</v>
      </c>
      <c r="B53" s="72" t="s">
        <v>115</v>
      </c>
      <c r="C53" s="42" t="s">
        <v>112</v>
      </c>
      <c r="D53" s="67">
        <v>1.5</v>
      </c>
      <c r="E53" s="56">
        <v>2</v>
      </c>
      <c r="F53" s="35"/>
      <c r="G53" s="45">
        <f>((F53*100)/E53)/100</f>
        <v>0</v>
      </c>
      <c r="H53" s="56">
        <v>2</v>
      </c>
      <c r="I53" s="35"/>
      <c r="J53" s="45">
        <f>((I53*100)/H53)/100</f>
        <v>0</v>
      </c>
      <c r="K53" s="68">
        <f>(J53+G53)/2</f>
        <v>0</v>
      </c>
      <c r="L53" s="46">
        <v>0.45</v>
      </c>
      <c r="M53" s="46">
        <f>K53*L53</f>
        <v>0</v>
      </c>
      <c r="N53" s="56">
        <v>1</v>
      </c>
      <c r="O53" s="35"/>
      <c r="P53" s="45">
        <f>((O53*100)/N53)/100</f>
        <v>0</v>
      </c>
      <c r="Q53" s="56">
        <v>3</v>
      </c>
      <c r="R53" s="35"/>
      <c r="S53" s="45">
        <f>((R53*100)/Q53)/100</f>
        <v>0</v>
      </c>
      <c r="T53" s="56">
        <v>1</v>
      </c>
      <c r="U53" s="35"/>
      <c r="V53" s="45">
        <f>((U53*100)/T53)/100</f>
        <v>0</v>
      </c>
      <c r="W53" s="69">
        <v>1</v>
      </c>
      <c r="X53" s="35"/>
      <c r="Y53" s="45">
        <f>((X53*100)/W53)/100</f>
        <v>0</v>
      </c>
      <c r="Z53" s="69">
        <v>1</v>
      </c>
      <c r="AA53" s="35"/>
      <c r="AB53" s="45">
        <f>((AA53*100)/Z53)/100</f>
        <v>0</v>
      </c>
      <c r="AC53" s="69">
        <v>1</v>
      </c>
      <c r="AD53" s="35"/>
      <c r="AE53" s="45">
        <f>((AD53*100)/AC53)/100</f>
        <v>0</v>
      </c>
      <c r="AF53" s="69">
        <v>2</v>
      </c>
      <c r="AG53" s="35"/>
      <c r="AH53" s="45">
        <f>((AG53*100)/AF53)/100</f>
        <v>0</v>
      </c>
      <c r="AI53" s="69">
        <v>2</v>
      </c>
      <c r="AJ53" s="35"/>
      <c r="AK53" s="45">
        <f>((AJ53*100)/AI53)/100</f>
        <v>0</v>
      </c>
      <c r="AL53" s="68">
        <f>(AK53+V53+S53+P53+AB53+Y53+AE53+AH53)/8</f>
        <v>0</v>
      </c>
      <c r="AM53" s="46">
        <v>0.2</v>
      </c>
      <c r="AN53" s="46">
        <f>AL53*AM53</f>
        <v>0</v>
      </c>
      <c r="AO53" s="56">
        <v>3</v>
      </c>
      <c r="AP53" s="35"/>
      <c r="AQ53" s="45">
        <f>((AP53*100)/AO53)/100</f>
        <v>0</v>
      </c>
      <c r="AR53" s="56">
        <v>4</v>
      </c>
      <c r="AS53" s="35">
        <v>1</v>
      </c>
      <c r="AT53" s="45">
        <f>((AS53*100)/AR53)/100</f>
        <v>0.25</v>
      </c>
      <c r="AU53" s="56">
        <v>2</v>
      </c>
      <c r="AV53" s="56">
        <v>0</v>
      </c>
      <c r="AW53" s="45">
        <f>((AV53*100)/AU53)/100</f>
        <v>0</v>
      </c>
      <c r="AX53" s="68">
        <f>(AW53+AT53+AQ53)/3</f>
        <v>8.3333333333333329E-2</v>
      </c>
      <c r="AY53" s="46">
        <v>0.2</v>
      </c>
      <c r="AZ53" s="46">
        <f>AX53*AY53</f>
        <v>1.6666666666666666E-2</v>
      </c>
      <c r="BA53" s="56">
        <v>2</v>
      </c>
      <c r="BB53" s="35"/>
      <c r="BC53" s="45">
        <f>((BB53*100)/BA53)/100</f>
        <v>0</v>
      </c>
      <c r="BD53" s="56">
        <v>1</v>
      </c>
      <c r="BE53" s="35"/>
      <c r="BF53" s="45">
        <f>((BE53*100)/BD53)/100</f>
        <v>0</v>
      </c>
      <c r="BG53" s="68">
        <f>(BF53+BC53)/2</f>
        <v>0</v>
      </c>
      <c r="BH53" s="46">
        <v>0.15</v>
      </c>
      <c r="BI53" s="46">
        <f>BG53*BH53</f>
        <v>0</v>
      </c>
      <c r="BJ53" s="70">
        <f>(BG53+AX53+AL53+K53)/4</f>
        <v>2.0833333333333332E-2</v>
      </c>
      <c r="BK53" s="71">
        <f>(BI53+AZ53+AN53+M53)*2</f>
        <v>3.3333333333333333E-2</v>
      </c>
    </row>
    <row r="54" spans="1:63">
      <c r="A54" s="35">
        <v>50</v>
      </c>
      <c r="B54" s="43" t="s">
        <v>57</v>
      </c>
      <c r="C54" s="42" t="s">
        <v>127</v>
      </c>
      <c r="D54" s="67">
        <v>1</v>
      </c>
      <c r="E54" s="56">
        <v>2</v>
      </c>
      <c r="F54" s="39">
        <v>0</v>
      </c>
      <c r="G54" s="45">
        <f>((F54*100)/E54)/100</f>
        <v>0</v>
      </c>
      <c r="H54" s="56">
        <v>2</v>
      </c>
      <c r="I54" s="39">
        <v>0</v>
      </c>
      <c r="J54" s="45">
        <f>((I54*100)/H54)/100</f>
        <v>0</v>
      </c>
      <c r="K54" s="70">
        <f>(J54+G54)/2</f>
        <v>0</v>
      </c>
      <c r="L54" s="45">
        <v>0.45</v>
      </c>
      <c r="M54" s="45">
        <f>K54*L54</f>
        <v>0</v>
      </c>
      <c r="N54" s="56">
        <v>1</v>
      </c>
      <c r="O54" s="39">
        <v>0</v>
      </c>
      <c r="P54" s="45">
        <f>((O54*100)/N54)/100</f>
        <v>0</v>
      </c>
      <c r="Q54" s="56">
        <v>3</v>
      </c>
      <c r="R54" s="39">
        <v>0</v>
      </c>
      <c r="S54" s="45">
        <f>((R54*100)/Q54)/100</f>
        <v>0</v>
      </c>
      <c r="T54" s="56">
        <v>1</v>
      </c>
      <c r="U54" s="39">
        <v>0</v>
      </c>
      <c r="V54" s="45">
        <f>((U54*100)/T54)/100</f>
        <v>0</v>
      </c>
      <c r="W54" s="69">
        <v>1</v>
      </c>
      <c r="X54" s="39">
        <v>0</v>
      </c>
      <c r="Y54" s="45">
        <f>((X54*100)/W54)/100</f>
        <v>0</v>
      </c>
      <c r="Z54" s="69">
        <v>1</v>
      </c>
      <c r="AA54" s="39">
        <v>0</v>
      </c>
      <c r="AB54" s="45">
        <f>((AA54*100)/Z54)/100</f>
        <v>0</v>
      </c>
      <c r="AC54" s="69">
        <v>1</v>
      </c>
      <c r="AD54" s="39">
        <v>0</v>
      </c>
      <c r="AE54" s="45">
        <f>((AD54*100)/AC54)/100</f>
        <v>0</v>
      </c>
      <c r="AF54" s="69">
        <v>2</v>
      </c>
      <c r="AG54" s="39">
        <v>0</v>
      </c>
      <c r="AH54" s="45">
        <f>((AG54*100)/AF54)/100</f>
        <v>0</v>
      </c>
      <c r="AI54" s="69">
        <v>2</v>
      </c>
      <c r="AJ54" s="39">
        <v>0</v>
      </c>
      <c r="AK54" s="45">
        <f>((AJ54*100)/AI54)/100</f>
        <v>0</v>
      </c>
      <c r="AL54" s="70">
        <f>(AK54+V54+S54+P54+AB54+Y54+AE54+AH54)/8</f>
        <v>0</v>
      </c>
      <c r="AM54" s="45">
        <v>0.2</v>
      </c>
      <c r="AN54" s="45">
        <f>AL54*AM54</f>
        <v>0</v>
      </c>
      <c r="AO54" s="56">
        <v>3</v>
      </c>
      <c r="AP54" s="39">
        <v>0</v>
      </c>
      <c r="AQ54" s="45">
        <f>((AP54*100)/AO54)/100</f>
        <v>0</v>
      </c>
      <c r="AR54" s="56">
        <v>4</v>
      </c>
      <c r="AS54" s="39">
        <v>0</v>
      </c>
      <c r="AT54" s="45">
        <f>((AS54*100)/AR54)/100</f>
        <v>0</v>
      </c>
      <c r="AU54" s="56">
        <v>2</v>
      </c>
      <c r="AV54" s="56">
        <v>0</v>
      </c>
      <c r="AW54" s="45">
        <f>((AV54*100)/AU54)/100</f>
        <v>0</v>
      </c>
      <c r="AX54" s="70">
        <f>(AW54+AT54+AQ54)/3</f>
        <v>0</v>
      </c>
      <c r="AY54" s="45">
        <v>0.2</v>
      </c>
      <c r="AZ54" s="45">
        <f>AX54*AY54</f>
        <v>0</v>
      </c>
      <c r="BA54" s="56">
        <v>2</v>
      </c>
      <c r="BB54" s="39">
        <v>0</v>
      </c>
      <c r="BC54" s="45">
        <f>((BB54*100)/BA54)/100</f>
        <v>0</v>
      </c>
      <c r="BD54" s="56">
        <v>1</v>
      </c>
      <c r="BE54" s="39">
        <v>0</v>
      </c>
      <c r="BF54" s="45">
        <f>((BE54*100)/BD54)/100</f>
        <v>0</v>
      </c>
      <c r="BG54" s="70">
        <f>(BF54+BC54)/2</f>
        <v>0</v>
      </c>
      <c r="BH54" s="45">
        <v>0.15</v>
      </c>
      <c r="BI54" s="45">
        <f>BG54*BH54</f>
        <v>0</v>
      </c>
      <c r="BJ54" s="70">
        <f>(BG54+AX54+AL54+K54)/4</f>
        <v>0</v>
      </c>
      <c r="BK54" s="71">
        <f>(BI54+AZ54+AN54+M54)*2</f>
        <v>0</v>
      </c>
    </row>
    <row r="55" spans="1:63">
      <c r="A55" s="35">
        <v>51</v>
      </c>
      <c r="B55" s="75" t="s">
        <v>48</v>
      </c>
      <c r="C55" s="43" t="s">
        <v>129</v>
      </c>
      <c r="D55" s="35">
        <v>1</v>
      </c>
      <c r="E55" s="56">
        <v>2</v>
      </c>
      <c r="F55" s="35"/>
      <c r="G55" s="45">
        <f>((F55*100)/E55)/100</f>
        <v>0</v>
      </c>
      <c r="H55" s="56">
        <v>2</v>
      </c>
      <c r="I55" s="35"/>
      <c r="J55" s="45">
        <f>((I55*100)/H55)/100</f>
        <v>0</v>
      </c>
      <c r="K55" s="68">
        <f>(J55+G55)/2</f>
        <v>0</v>
      </c>
      <c r="L55" s="46">
        <v>0.45</v>
      </c>
      <c r="M55" s="46">
        <f>K55*L55</f>
        <v>0</v>
      </c>
      <c r="N55" s="56">
        <v>1</v>
      </c>
      <c r="O55" s="35"/>
      <c r="P55" s="45">
        <f>((O55*100)/N55)/100</f>
        <v>0</v>
      </c>
      <c r="Q55" s="56">
        <v>3</v>
      </c>
      <c r="R55" s="35"/>
      <c r="S55" s="45">
        <f>((R55*100)/Q55)/100</f>
        <v>0</v>
      </c>
      <c r="T55" s="56">
        <v>1</v>
      </c>
      <c r="U55" s="35"/>
      <c r="V55" s="45">
        <f>((U55*100)/T55)/100</f>
        <v>0</v>
      </c>
      <c r="W55" s="69">
        <v>1</v>
      </c>
      <c r="X55" s="35"/>
      <c r="Y55" s="45">
        <f>((X55*100)/W55)/100</f>
        <v>0</v>
      </c>
      <c r="Z55" s="69">
        <v>1</v>
      </c>
      <c r="AA55" s="35"/>
      <c r="AB55" s="45">
        <f>((AA55*100)/Z55)/100</f>
        <v>0</v>
      </c>
      <c r="AC55" s="69">
        <v>1</v>
      </c>
      <c r="AD55" s="35"/>
      <c r="AE55" s="45">
        <f>((AD55*100)/AC55)/100</f>
        <v>0</v>
      </c>
      <c r="AF55" s="69">
        <v>2</v>
      </c>
      <c r="AG55" s="35"/>
      <c r="AH55" s="45">
        <f>((AG55*100)/AF55)/100</f>
        <v>0</v>
      </c>
      <c r="AI55" s="69">
        <v>2</v>
      </c>
      <c r="AJ55" s="35"/>
      <c r="AK55" s="45">
        <f>((AJ55*100)/AI55)/100</f>
        <v>0</v>
      </c>
      <c r="AL55" s="68">
        <f>(AK55+V55+S55+P55+AB55+Y55+AE55+AH55)/8</f>
        <v>0</v>
      </c>
      <c r="AM55" s="46">
        <v>0.2</v>
      </c>
      <c r="AN55" s="46">
        <f>AL55*AM55</f>
        <v>0</v>
      </c>
      <c r="AO55" s="56">
        <v>3</v>
      </c>
      <c r="AP55" s="35"/>
      <c r="AQ55" s="45">
        <f>((AP55*100)/AO55)/100</f>
        <v>0</v>
      </c>
      <c r="AR55" s="56">
        <v>4</v>
      </c>
      <c r="AS55" s="35"/>
      <c r="AT55" s="45">
        <f>((AS55*100)/AR55)/100</f>
        <v>0</v>
      </c>
      <c r="AU55" s="56">
        <v>2</v>
      </c>
      <c r="AV55" s="56">
        <v>0</v>
      </c>
      <c r="AW55" s="45">
        <f>((AV55*100)/AU55)/100</f>
        <v>0</v>
      </c>
      <c r="AX55" s="68">
        <f>(AW55+AT55+AQ55)/3</f>
        <v>0</v>
      </c>
      <c r="AY55" s="46">
        <v>0.2</v>
      </c>
      <c r="AZ55" s="46">
        <f>AX55*AY55</f>
        <v>0</v>
      </c>
      <c r="BA55" s="56">
        <v>2</v>
      </c>
      <c r="BB55" s="35"/>
      <c r="BC55" s="45">
        <f>((BB55*100)/BA55)/100</f>
        <v>0</v>
      </c>
      <c r="BD55" s="56">
        <v>1</v>
      </c>
      <c r="BE55" s="35"/>
      <c r="BF55" s="45">
        <f>((BE55*100)/BD55)/100</f>
        <v>0</v>
      </c>
      <c r="BG55" s="68">
        <f>(BF55+BC55)/2</f>
        <v>0</v>
      </c>
      <c r="BH55" s="46">
        <v>0.15</v>
      </c>
      <c r="BI55" s="46">
        <f>BG55*BH55</f>
        <v>0</v>
      </c>
      <c r="BJ55" s="70">
        <f>(BG55+AX55+AL55+K55)/4</f>
        <v>0</v>
      </c>
      <c r="BK55" s="71">
        <f>(BI55+AZ55+AN55+M55)*2</f>
        <v>0</v>
      </c>
    </row>
    <row r="56" spans="1:63">
      <c r="A56" s="35">
        <v>52</v>
      </c>
      <c r="B56" s="43" t="s">
        <v>62</v>
      </c>
      <c r="C56" s="43" t="s">
        <v>142</v>
      </c>
      <c r="D56" s="67">
        <v>1</v>
      </c>
      <c r="E56" s="56">
        <v>2</v>
      </c>
      <c r="F56" s="35"/>
      <c r="G56" s="45">
        <f>((F56*100)/E56)/100</f>
        <v>0</v>
      </c>
      <c r="H56" s="56">
        <v>2</v>
      </c>
      <c r="I56" s="35"/>
      <c r="J56" s="45">
        <f>((I56*100)/H56)/100</f>
        <v>0</v>
      </c>
      <c r="K56" s="68">
        <f>(J56+G56)/2</f>
        <v>0</v>
      </c>
      <c r="L56" s="46">
        <v>0.45</v>
      </c>
      <c r="M56" s="46">
        <f>K56*L56</f>
        <v>0</v>
      </c>
      <c r="N56" s="56">
        <v>1</v>
      </c>
      <c r="O56" s="35"/>
      <c r="P56" s="45">
        <f>((O56*100)/N56)/100</f>
        <v>0</v>
      </c>
      <c r="Q56" s="56">
        <v>3</v>
      </c>
      <c r="R56" s="35"/>
      <c r="S56" s="45">
        <f>((R56*100)/Q56)/100</f>
        <v>0</v>
      </c>
      <c r="T56" s="56">
        <v>1</v>
      </c>
      <c r="U56" s="35"/>
      <c r="V56" s="45">
        <f>((U56*100)/T56)/100</f>
        <v>0</v>
      </c>
      <c r="W56" s="69">
        <v>1</v>
      </c>
      <c r="X56" s="35"/>
      <c r="Y56" s="45">
        <f>((X56*100)/W56)/100</f>
        <v>0</v>
      </c>
      <c r="Z56" s="69">
        <v>1</v>
      </c>
      <c r="AA56" s="35"/>
      <c r="AB56" s="45">
        <f>((AA56*100)/Z56)/100</f>
        <v>0</v>
      </c>
      <c r="AC56" s="69">
        <v>1</v>
      </c>
      <c r="AD56" s="35"/>
      <c r="AE56" s="45">
        <f>((AD56*100)/AC56)/100</f>
        <v>0</v>
      </c>
      <c r="AF56" s="69">
        <v>2</v>
      </c>
      <c r="AG56" s="35"/>
      <c r="AH56" s="45">
        <f>((AG56*100)/AF56)/100</f>
        <v>0</v>
      </c>
      <c r="AI56" s="69">
        <v>2</v>
      </c>
      <c r="AJ56" s="35"/>
      <c r="AK56" s="45">
        <f>((AJ56*100)/AI56)/100</f>
        <v>0</v>
      </c>
      <c r="AL56" s="68">
        <f>(AK56+V56+S56+P56+AB56+Y56+AE56+AH56)/8</f>
        <v>0</v>
      </c>
      <c r="AM56" s="46">
        <v>0.2</v>
      </c>
      <c r="AN56" s="46">
        <f>AL56*AM56</f>
        <v>0</v>
      </c>
      <c r="AO56" s="56">
        <v>3</v>
      </c>
      <c r="AP56" s="35"/>
      <c r="AQ56" s="45">
        <f>((AP56*100)/AO56)/100</f>
        <v>0</v>
      </c>
      <c r="AR56" s="56">
        <v>4</v>
      </c>
      <c r="AS56" s="35"/>
      <c r="AT56" s="45">
        <f>((AS56*100)/AR56)/100</f>
        <v>0</v>
      </c>
      <c r="AU56" s="56">
        <v>2</v>
      </c>
      <c r="AV56" s="56">
        <v>0</v>
      </c>
      <c r="AW56" s="45">
        <f>((AV56*100)/AU56)/100</f>
        <v>0</v>
      </c>
      <c r="AX56" s="68">
        <f>(AW56+AT56+AQ56)/3</f>
        <v>0</v>
      </c>
      <c r="AY56" s="46">
        <v>0.2</v>
      </c>
      <c r="AZ56" s="46">
        <f>AX56*AY56</f>
        <v>0</v>
      </c>
      <c r="BA56" s="56">
        <v>2</v>
      </c>
      <c r="BB56" s="35"/>
      <c r="BC56" s="45">
        <f>((BB56*100)/BA56)/100</f>
        <v>0</v>
      </c>
      <c r="BD56" s="56">
        <v>1</v>
      </c>
      <c r="BE56" s="35"/>
      <c r="BF56" s="45">
        <f>((BE56*100)/BD56)/100</f>
        <v>0</v>
      </c>
      <c r="BG56" s="68">
        <f>(BF56+BC56)/2</f>
        <v>0</v>
      </c>
      <c r="BH56" s="46">
        <v>0.15</v>
      </c>
      <c r="BI56" s="46">
        <f>BG56*BH56</f>
        <v>0</v>
      </c>
      <c r="BJ56" s="70">
        <f>(BG56+AX56+AL56+K56)/4</f>
        <v>0</v>
      </c>
      <c r="BK56" s="71">
        <f>(BI56+AZ56+AN56+M56)*2</f>
        <v>0</v>
      </c>
    </row>
    <row r="57" spans="1:63">
      <c r="A57" s="35">
        <v>53</v>
      </c>
      <c r="B57" s="43" t="s">
        <v>143</v>
      </c>
      <c r="C57" s="43" t="s">
        <v>142</v>
      </c>
      <c r="D57" s="67">
        <v>1</v>
      </c>
      <c r="E57" s="56">
        <v>2</v>
      </c>
      <c r="F57" s="35"/>
      <c r="G57" s="45">
        <f>((F57*100)/E57)/100</f>
        <v>0</v>
      </c>
      <c r="H57" s="56">
        <v>2</v>
      </c>
      <c r="I57" s="35"/>
      <c r="J57" s="45">
        <f>((I57*100)/H57)/100</f>
        <v>0</v>
      </c>
      <c r="K57" s="68">
        <f>(J57+G57)/2</f>
        <v>0</v>
      </c>
      <c r="L57" s="46">
        <v>0.45</v>
      </c>
      <c r="M57" s="46">
        <f>K57*L57</f>
        <v>0</v>
      </c>
      <c r="N57" s="56">
        <v>1</v>
      </c>
      <c r="O57" s="35"/>
      <c r="P57" s="45">
        <f>((O57*100)/N57)/100</f>
        <v>0</v>
      </c>
      <c r="Q57" s="56">
        <v>3</v>
      </c>
      <c r="R57" s="35"/>
      <c r="S57" s="45">
        <f>((R57*100)/Q57)/100</f>
        <v>0</v>
      </c>
      <c r="T57" s="56">
        <v>1</v>
      </c>
      <c r="U57" s="35"/>
      <c r="V57" s="45">
        <f>((U57*100)/T57)/100</f>
        <v>0</v>
      </c>
      <c r="W57" s="69">
        <v>1</v>
      </c>
      <c r="X57" s="35"/>
      <c r="Y57" s="45">
        <f>((X57*100)/W57)/100</f>
        <v>0</v>
      </c>
      <c r="Z57" s="69">
        <v>1</v>
      </c>
      <c r="AA57" s="35"/>
      <c r="AB57" s="45">
        <f>((AA57*100)/Z57)/100</f>
        <v>0</v>
      </c>
      <c r="AC57" s="69">
        <v>1</v>
      </c>
      <c r="AD57" s="35"/>
      <c r="AE57" s="45">
        <f>((AD57*100)/AC57)/100</f>
        <v>0</v>
      </c>
      <c r="AF57" s="69">
        <v>2</v>
      </c>
      <c r="AG57" s="35"/>
      <c r="AH57" s="45">
        <f>((AG57*100)/AF57)/100</f>
        <v>0</v>
      </c>
      <c r="AI57" s="69">
        <v>2</v>
      </c>
      <c r="AJ57" s="35"/>
      <c r="AK57" s="45">
        <f>((AJ57*100)/AI57)/100</f>
        <v>0</v>
      </c>
      <c r="AL57" s="68">
        <f>(AK57+V57+S57+P57+AB57+Y57+AE57+AH57)/8</f>
        <v>0</v>
      </c>
      <c r="AM57" s="46">
        <v>0.2</v>
      </c>
      <c r="AN57" s="46">
        <f>AL57*AM57</f>
        <v>0</v>
      </c>
      <c r="AO57" s="56">
        <v>3</v>
      </c>
      <c r="AP57" s="35"/>
      <c r="AQ57" s="45">
        <f>((AP57*100)/AO57)/100</f>
        <v>0</v>
      </c>
      <c r="AR57" s="56">
        <v>4</v>
      </c>
      <c r="AS57" s="35"/>
      <c r="AT57" s="45">
        <f>((AS57*100)/AR57)/100</f>
        <v>0</v>
      </c>
      <c r="AU57" s="56">
        <v>2</v>
      </c>
      <c r="AV57" s="56">
        <v>0</v>
      </c>
      <c r="AW57" s="45">
        <f>((AV57*100)/AU57)/100</f>
        <v>0</v>
      </c>
      <c r="AX57" s="68">
        <f>(AW57+AT57+AQ57)/3</f>
        <v>0</v>
      </c>
      <c r="AY57" s="46">
        <v>0.2</v>
      </c>
      <c r="AZ57" s="46">
        <f>AX57*AY57</f>
        <v>0</v>
      </c>
      <c r="BA57" s="56">
        <v>2</v>
      </c>
      <c r="BB57" s="35"/>
      <c r="BC57" s="45">
        <f>((BB57*100)/BA57)/100</f>
        <v>0</v>
      </c>
      <c r="BD57" s="56">
        <v>1</v>
      </c>
      <c r="BE57" s="35"/>
      <c r="BF57" s="45">
        <f>((BE57*100)/BD57)/100</f>
        <v>0</v>
      </c>
      <c r="BG57" s="68">
        <f>(BF57+BC57)/2</f>
        <v>0</v>
      </c>
      <c r="BH57" s="46">
        <v>0.15</v>
      </c>
      <c r="BI57" s="46">
        <f>BG57*BH57</f>
        <v>0</v>
      </c>
      <c r="BJ57" s="70">
        <f>(BG57+AX57+AL57+K57)/4</f>
        <v>0</v>
      </c>
      <c r="BK57" s="71">
        <f>(BI57+AZ57+AN57+M57)*2</f>
        <v>0</v>
      </c>
    </row>
    <row r="58" spans="1:63">
      <c r="A58" s="35">
        <v>54</v>
      </c>
      <c r="B58" s="43" t="s">
        <v>125</v>
      </c>
      <c r="C58" s="42" t="s">
        <v>121</v>
      </c>
      <c r="D58" s="67">
        <v>1</v>
      </c>
      <c r="E58" s="56">
        <v>2</v>
      </c>
      <c r="F58" s="35"/>
      <c r="G58" s="45">
        <f>((F58*100)/E58)/100</f>
        <v>0</v>
      </c>
      <c r="H58" s="56">
        <v>2</v>
      </c>
      <c r="I58" s="35"/>
      <c r="J58" s="45">
        <f>((I58*100)/H58)/100</f>
        <v>0</v>
      </c>
      <c r="K58" s="68">
        <f>(J58+G58)/2</f>
        <v>0</v>
      </c>
      <c r="L58" s="46">
        <v>0.45</v>
      </c>
      <c r="M58" s="46">
        <f>K58*L58</f>
        <v>0</v>
      </c>
      <c r="N58" s="56">
        <v>1</v>
      </c>
      <c r="O58" s="35"/>
      <c r="P58" s="45">
        <f>((O58*100)/N58)/100</f>
        <v>0</v>
      </c>
      <c r="Q58" s="56">
        <v>3</v>
      </c>
      <c r="R58" s="35"/>
      <c r="S58" s="45">
        <f>((R58*100)/Q58)/100</f>
        <v>0</v>
      </c>
      <c r="T58" s="56">
        <v>1</v>
      </c>
      <c r="U58" s="35"/>
      <c r="V58" s="45">
        <f>((U58*100)/T58)/100</f>
        <v>0</v>
      </c>
      <c r="W58" s="69">
        <v>1</v>
      </c>
      <c r="X58" s="35"/>
      <c r="Y58" s="45">
        <f>((X58*100)/W58)/100</f>
        <v>0</v>
      </c>
      <c r="Z58" s="69">
        <v>1</v>
      </c>
      <c r="AA58" s="35"/>
      <c r="AB58" s="45">
        <f>((AA58*100)/Z58)/100</f>
        <v>0</v>
      </c>
      <c r="AC58" s="69">
        <v>1</v>
      </c>
      <c r="AD58" s="35"/>
      <c r="AE58" s="45">
        <f>((AD58*100)/AC58)/100</f>
        <v>0</v>
      </c>
      <c r="AF58" s="69">
        <v>2</v>
      </c>
      <c r="AG58" s="35"/>
      <c r="AH58" s="45">
        <f>((AG58*100)/AF58)/100</f>
        <v>0</v>
      </c>
      <c r="AI58" s="69">
        <v>2</v>
      </c>
      <c r="AJ58" s="35"/>
      <c r="AK58" s="45">
        <f>((AJ58*100)/AI58)/100</f>
        <v>0</v>
      </c>
      <c r="AL58" s="68">
        <f>(AK58+V58+S58+P58+AB58+Y58+AE58+AH58)/8</f>
        <v>0</v>
      </c>
      <c r="AM58" s="46">
        <v>0.2</v>
      </c>
      <c r="AN58" s="46">
        <f>AL58*AM58</f>
        <v>0</v>
      </c>
      <c r="AO58" s="56">
        <v>3</v>
      </c>
      <c r="AP58" s="35"/>
      <c r="AQ58" s="45">
        <f>((AP58*100)/AO58)/100</f>
        <v>0</v>
      </c>
      <c r="AR58" s="56">
        <v>4</v>
      </c>
      <c r="AS58" s="35"/>
      <c r="AT58" s="45">
        <f>((AS58*100)/AR58)/100</f>
        <v>0</v>
      </c>
      <c r="AU58" s="56">
        <v>2</v>
      </c>
      <c r="AV58" s="56">
        <v>0</v>
      </c>
      <c r="AW58" s="45">
        <f>((AV58*100)/AU58)/100</f>
        <v>0</v>
      </c>
      <c r="AX58" s="68">
        <f>(AW58+AT58+AQ58)/3</f>
        <v>0</v>
      </c>
      <c r="AY58" s="46">
        <v>0.2</v>
      </c>
      <c r="AZ58" s="46">
        <f>AX58*AY58</f>
        <v>0</v>
      </c>
      <c r="BA58" s="56">
        <v>2</v>
      </c>
      <c r="BB58" s="35"/>
      <c r="BC58" s="45">
        <f>((BB58*100)/BA58)/100</f>
        <v>0</v>
      </c>
      <c r="BD58" s="56">
        <v>1</v>
      </c>
      <c r="BE58" s="35"/>
      <c r="BF58" s="45">
        <f>((BE58*100)/BD58)/100</f>
        <v>0</v>
      </c>
      <c r="BG58" s="68">
        <f>(BF58+BC58)/2</f>
        <v>0</v>
      </c>
      <c r="BH58" s="46">
        <v>0.15</v>
      </c>
      <c r="BI58" s="46">
        <f>BG58*BH58</f>
        <v>0</v>
      </c>
      <c r="BJ58" s="70">
        <f>(BG58+AX58+AL58+K58)/4</f>
        <v>0</v>
      </c>
      <c r="BK58" s="71">
        <f>(BI58+AZ58+AN58+M58)*2</f>
        <v>0</v>
      </c>
    </row>
    <row r="59" spans="1:63">
      <c r="A59" s="35">
        <v>55</v>
      </c>
      <c r="B59" s="43" t="s">
        <v>144</v>
      </c>
      <c r="C59" s="43" t="s">
        <v>142</v>
      </c>
      <c r="D59" s="67">
        <v>1</v>
      </c>
      <c r="E59" s="56">
        <v>2</v>
      </c>
      <c r="F59" s="35"/>
      <c r="G59" s="45">
        <f>((F59*100)/E59)/100</f>
        <v>0</v>
      </c>
      <c r="H59" s="56">
        <v>2</v>
      </c>
      <c r="I59" s="35"/>
      <c r="J59" s="45">
        <f>((I59*100)/H59)/100</f>
        <v>0</v>
      </c>
      <c r="K59" s="68">
        <f>(J59+G59)/2</f>
        <v>0</v>
      </c>
      <c r="L59" s="46">
        <v>0.45</v>
      </c>
      <c r="M59" s="46">
        <f>K59*L59</f>
        <v>0</v>
      </c>
      <c r="N59" s="56">
        <v>1</v>
      </c>
      <c r="O59" s="35"/>
      <c r="P59" s="45">
        <f>((O59*100)/N59)/100</f>
        <v>0</v>
      </c>
      <c r="Q59" s="56">
        <v>3</v>
      </c>
      <c r="R59" s="35"/>
      <c r="S59" s="45">
        <f>((R59*100)/Q59)/100</f>
        <v>0</v>
      </c>
      <c r="T59" s="56">
        <v>1</v>
      </c>
      <c r="U59" s="35"/>
      <c r="V59" s="45">
        <f>((U59*100)/T59)/100</f>
        <v>0</v>
      </c>
      <c r="W59" s="69">
        <v>1</v>
      </c>
      <c r="X59" s="35"/>
      <c r="Y59" s="45">
        <f>((X59*100)/W59)/100</f>
        <v>0</v>
      </c>
      <c r="Z59" s="69">
        <v>1</v>
      </c>
      <c r="AA59" s="35"/>
      <c r="AB59" s="45">
        <f>((AA59*100)/Z59)/100</f>
        <v>0</v>
      </c>
      <c r="AC59" s="69">
        <v>1</v>
      </c>
      <c r="AD59" s="35"/>
      <c r="AE59" s="45">
        <f>((AD59*100)/AC59)/100</f>
        <v>0</v>
      </c>
      <c r="AF59" s="69">
        <v>2</v>
      </c>
      <c r="AG59" s="35"/>
      <c r="AH59" s="45">
        <f>((AG59*100)/AF59)/100</f>
        <v>0</v>
      </c>
      <c r="AI59" s="69">
        <v>2</v>
      </c>
      <c r="AJ59" s="35"/>
      <c r="AK59" s="45">
        <f>((AJ59*100)/AI59)/100</f>
        <v>0</v>
      </c>
      <c r="AL59" s="68">
        <f>(AK59+V59+S59+P59+AB59+Y59+AE59+AH59)/8</f>
        <v>0</v>
      </c>
      <c r="AM59" s="46">
        <v>0.2</v>
      </c>
      <c r="AN59" s="46">
        <f>AL59*AM59</f>
        <v>0</v>
      </c>
      <c r="AO59" s="56">
        <v>3</v>
      </c>
      <c r="AP59" s="35"/>
      <c r="AQ59" s="45">
        <f>((AP59*100)/AO59)/100</f>
        <v>0</v>
      </c>
      <c r="AR59" s="56">
        <v>4</v>
      </c>
      <c r="AS59" s="35"/>
      <c r="AT59" s="45">
        <f>((AS59*100)/AR59)/100</f>
        <v>0</v>
      </c>
      <c r="AU59" s="56">
        <v>2</v>
      </c>
      <c r="AV59" s="56">
        <v>0</v>
      </c>
      <c r="AW59" s="45">
        <f>((AV59*100)/AU59)/100</f>
        <v>0</v>
      </c>
      <c r="AX59" s="68">
        <f>(AW59+AT59+AQ59)/3</f>
        <v>0</v>
      </c>
      <c r="AY59" s="46">
        <v>0.2</v>
      </c>
      <c r="AZ59" s="46">
        <f>AX59*AY59</f>
        <v>0</v>
      </c>
      <c r="BA59" s="56">
        <v>2</v>
      </c>
      <c r="BB59" s="35"/>
      <c r="BC59" s="45">
        <f>((BB59*100)/BA59)/100</f>
        <v>0</v>
      </c>
      <c r="BD59" s="56">
        <v>1</v>
      </c>
      <c r="BE59" s="35"/>
      <c r="BF59" s="45">
        <f>((BE59*100)/BD59)/100</f>
        <v>0</v>
      </c>
      <c r="BG59" s="68">
        <f>(BF59+BC59)/2</f>
        <v>0</v>
      </c>
      <c r="BH59" s="46">
        <v>0.15</v>
      </c>
      <c r="BI59" s="46">
        <f>BG59*BH59</f>
        <v>0</v>
      </c>
      <c r="BJ59" s="70">
        <f>(BG59+AX59+AL59+K59)/4</f>
        <v>0</v>
      </c>
      <c r="BK59" s="71">
        <f>(BI59+AZ59+AN59+M59)*2</f>
        <v>0</v>
      </c>
    </row>
    <row r="60" spans="1:63" s="65" customFormat="1">
      <c r="A60" s="39">
        <v>56</v>
      </c>
      <c r="B60" s="75" t="s">
        <v>95</v>
      </c>
      <c r="C60" s="42" t="s">
        <v>121</v>
      </c>
      <c r="D60" s="76">
        <v>1</v>
      </c>
      <c r="E60" s="56">
        <v>2</v>
      </c>
      <c r="F60" s="35"/>
      <c r="G60" s="45">
        <f>((F60*100)/E60)/100</f>
        <v>0</v>
      </c>
      <c r="H60" s="56">
        <v>2</v>
      </c>
      <c r="I60" s="35"/>
      <c r="J60" s="45">
        <f>((I60*100)/H60)/100</f>
        <v>0</v>
      </c>
      <c r="K60" s="68">
        <f>(J60+G60)/2</f>
        <v>0</v>
      </c>
      <c r="L60" s="46">
        <v>0.45</v>
      </c>
      <c r="M60" s="46">
        <f>K60*L60</f>
        <v>0</v>
      </c>
      <c r="N60" s="56">
        <v>1</v>
      </c>
      <c r="O60" s="35"/>
      <c r="P60" s="45">
        <f>((O60*100)/N60)/100</f>
        <v>0</v>
      </c>
      <c r="Q60" s="56">
        <v>3</v>
      </c>
      <c r="R60" s="35"/>
      <c r="S60" s="45">
        <f>((R60*100)/Q60)/100</f>
        <v>0</v>
      </c>
      <c r="T60" s="56">
        <v>1</v>
      </c>
      <c r="U60" s="35"/>
      <c r="V60" s="45">
        <f>((U60*100)/T60)/100</f>
        <v>0</v>
      </c>
      <c r="W60" s="69">
        <v>1</v>
      </c>
      <c r="X60" s="35"/>
      <c r="Y60" s="45">
        <f>((X60*100)/W60)/100</f>
        <v>0</v>
      </c>
      <c r="Z60" s="69">
        <v>1</v>
      </c>
      <c r="AA60" s="35"/>
      <c r="AB60" s="45">
        <f>((AA60*100)/Z60)/100</f>
        <v>0</v>
      </c>
      <c r="AC60" s="69">
        <v>1</v>
      </c>
      <c r="AD60" s="35"/>
      <c r="AE60" s="45">
        <f>((AD60*100)/AC60)/100</f>
        <v>0</v>
      </c>
      <c r="AF60" s="69">
        <v>2</v>
      </c>
      <c r="AG60" s="35"/>
      <c r="AH60" s="45">
        <f>((AG60*100)/AF60)/100</f>
        <v>0</v>
      </c>
      <c r="AI60" s="69">
        <v>2</v>
      </c>
      <c r="AJ60" s="35"/>
      <c r="AK60" s="45">
        <f>((AJ60*100)/AI60)/100</f>
        <v>0</v>
      </c>
      <c r="AL60" s="68">
        <f>(AK60+V60+S60+P60+AB60+Y60+AE60+AH60)/8</f>
        <v>0</v>
      </c>
      <c r="AM60" s="46">
        <v>0.2</v>
      </c>
      <c r="AN60" s="46">
        <f>AL60*AM60</f>
        <v>0</v>
      </c>
      <c r="AO60" s="56">
        <v>3</v>
      </c>
      <c r="AP60" s="35"/>
      <c r="AQ60" s="45">
        <f>((AP60*100)/AO60)/100</f>
        <v>0</v>
      </c>
      <c r="AR60" s="56">
        <v>4</v>
      </c>
      <c r="AS60" s="35"/>
      <c r="AT60" s="45">
        <f>((AS60*100)/AR60)/100</f>
        <v>0</v>
      </c>
      <c r="AU60" s="56">
        <v>2</v>
      </c>
      <c r="AV60" s="56">
        <v>0</v>
      </c>
      <c r="AW60" s="45">
        <f>((AV60*100)/AU60)/100</f>
        <v>0</v>
      </c>
      <c r="AX60" s="68">
        <f>(AW60+AT60+AQ60)/3</f>
        <v>0</v>
      </c>
      <c r="AY60" s="46">
        <v>0.2</v>
      </c>
      <c r="AZ60" s="46">
        <f>AX60*AY60</f>
        <v>0</v>
      </c>
      <c r="BA60" s="56">
        <v>2</v>
      </c>
      <c r="BB60" s="35"/>
      <c r="BC60" s="45">
        <f>((BB60*100)/BA60)/100</f>
        <v>0</v>
      </c>
      <c r="BD60" s="56">
        <v>1</v>
      </c>
      <c r="BE60" s="35"/>
      <c r="BF60" s="45">
        <f>((BE60*100)/BD60)/100</f>
        <v>0</v>
      </c>
      <c r="BG60" s="68">
        <f>(BF60+BC60)/2</f>
        <v>0</v>
      </c>
      <c r="BH60" s="46">
        <v>0.15</v>
      </c>
      <c r="BI60" s="46">
        <f>BG60*BH60</f>
        <v>0</v>
      </c>
      <c r="BJ60" s="70">
        <f>(BG60+AX60+AL60+K60)/4</f>
        <v>0</v>
      </c>
      <c r="BK60" s="71">
        <f>(BI60+AZ60+AN60+M60)*2</f>
        <v>0</v>
      </c>
    </row>
    <row r="61" spans="1:63">
      <c r="A61" s="35">
        <v>57</v>
      </c>
      <c r="B61" s="43" t="s">
        <v>55</v>
      </c>
      <c r="C61" s="42" t="s">
        <v>127</v>
      </c>
      <c r="D61" s="67">
        <v>1.5</v>
      </c>
      <c r="E61" s="56">
        <v>2</v>
      </c>
      <c r="F61" s="39">
        <v>0</v>
      </c>
      <c r="G61" s="45">
        <f>((F61*100)/E61)/100</f>
        <v>0</v>
      </c>
      <c r="H61" s="56">
        <v>2</v>
      </c>
      <c r="I61" s="39">
        <v>0</v>
      </c>
      <c r="J61" s="45">
        <f>((I61*100)/H61)/100</f>
        <v>0</v>
      </c>
      <c r="K61" s="70">
        <f>(J61+G61)/2</f>
        <v>0</v>
      </c>
      <c r="L61" s="45">
        <v>0.45</v>
      </c>
      <c r="M61" s="45">
        <f>K61*L61</f>
        <v>0</v>
      </c>
      <c r="N61" s="56">
        <v>1</v>
      </c>
      <c r="O61" s="39">
        <v>0</v>
      </c>
      <c r="P61" s="45">
        <f>((O61*100)/N61)/100</f>
        <v>0</v>
      </c>
      <c r="Q61" s="56">
        <v>3</v>
      </c>
      <c r="R61" s="39">
        <v>0</v>
      </c>
      <c r="S61" s="45">
        <f>((R61*100)/Q61)/100</f>
        <v>0</v>
      </c>
      <c r="T61" s="56">
        <v>1</v>
      </c>
      <c r="U61" s="39">
        <v>0</v>
      </c>
      <c r="V61" s="45">
        <f>((U61*100)/T61)/100</f>
        <v>0</v>
      </c>
      <c r="W61" s="69">
        <v>1</v>
      </c>
      <c r="X61" s="39">
        <v>0</v>
      </c>
      <c r="Y61" s="45">
        <f>((X61*100)/W61)/100</f>
        <v>0</v>
      </c>
      <c r="Z61" s="69">
        <v>1</v>
      </c>
      <c r="AA61" s="39">
        <v>0</v>
      </c>
      <c r="AB61" s="45">
        <f>((AA61*100)/Z61)/100</f>
        <v>0</v>
      </c>
      <c r="AC61" s="69">
        <v>1</v>
      </c>
      <c r="AD61" s="39">
        <v>0</v>
      </c>
      <c r="AE61" s="45">
        <f>((AD61*100)/AC61)/100</f>
        <v>0</v>
      </c>
      <c r="AF61" s="69">
        <v>2</v>
      </c>
      <c r="AG61" s="39">
        <v>0</v>
      </c>
      <c r="AH61" s="45">
        <f>((AG61*100)/AF61)/100</f>
        <v>0</v>
      </c>
      <c r="AI61" s="69">
        <v>2</v>
      </c>
      <c r="AJ61" s="39">
        <v>0</v>
      </c>
      <c r="AK61" s="45">
        <f>((AJ61*100)/AI61)/100</f>
        <v>0</v>
      </c>
      <c r="AL61" s="70">
        <f>(AK61+V61+S61+P61+AB61+Y61+AE61+AH61)/8</f>
        <v>0</v>
      </c>
      <c r="AM61" s="45">
        <v>0.2</v>
      </c>
      <c r="AN61" s="45">
        <f>AL61*AM61</f>
        <v>0</v>
      </c>
      <c r="AO61" s="56">
        <v>3</v>
      </c>
      <c r="AP61" s="39">
        <v>0</v>
      </c>
      <c r="AQ61" s="45">
        <f>((AP61*100)/AO61)/100</f>
        <v>0</v>
      </c>
      <c r="AR61" s="56">
        <v>4</v>
      </c>
      <c r="AS61" s="39">
        <v>0</v>
      </c>
      <c r="AT61" s="45">
        <f>((AS61*100)/AR61)/100</f>
        <v>0</v>
      </c>
      <c r="AU61" s="56">
        <v>2</v>
      </c>
      <c r="AV61" s="56">
        <v>0</v>
      </c>
      <c r="AW61" s="45">
        <f>((AV61*100)/AU61)/100</f>
        <v>0</v>
      </c>
      <c r="AX61" s="70">
        <f>(AW61+AT61+AQ61)/3</f>
        <v>0</v>
      </c>
      <c r="AY61" s="45">
        <v>0.2</v>
      </c>
      <c r="AZ61" s="45">
        <f>AX61*AY61</f>
        <v>0</v>
      </c>
      <c r="BA61" s="56">
        <v>2</v>
      </c>
      <c r="BB61" s="39">
        <v>0</v>
      </c>
      <c r="BC61" s="45">
        <f>((BB61*100)/BA61)/100</f>
        <v>0</v>
      </c>
      <c r="BD61" s="56">
        <v>1</v>
      </c>
      <c r="BE61" s="39">
        <v>0</v>
      </c>
      <c r="BF61" s="45">
        <f>((BE61*100)/BD61)/100</f>
        <v>0</v>
      </c>
      <c r="BG61" s="70">
        <f>(BF61+BC61)/2</f>
        <v>0</v>
      </c>
      <c r="BH61" s="45">
        <v>0.15</v>
      </c>
      <c r="BI61" s="45">
        <f>BG61*BH61</f>
        <v>0</v>
      </c>
      <c r="BJ61" s="70">
        <f>(BG61+AX61+AL61+K61)/4</f>
        <v>0</v>
      </c>
      <c r="BK61" s="71">
        <f>(BI61+AZ61+AN61+M61)*2</f>
        <v>0</v>
      </c>
    </row>
    <row r="62" spans="1:63">
      <c r="A62" s="35">
        <v>58</v>
      </c>
      <c r="B62" s="75" t="s">
        <v>137</v>
      </c>
      <c r="C62" s="43" t="s">
        <v>129</v>
      </c>
      <c r="D62" s="35">
        <v>1</v>
      </c>
      <c r="E62" s="56">
        <v>2</v>
      </c>
      <c r="F62" s="35"/>
      <c r="G62" s="45">
        <f>((F62*100)/E62)/100</f>
        <v>0</v>
      </c>
      <c r="H62" s="56">
        <v>2</v>
      </c>
      <c r="I62" s="35"/>
      <c r="J62" s="45">
        <f>((I62*100)/H62)/100</f>
        <v>0</v>
      </c>
      <c r="K62" s="68">
        <f>(J62+G62)/2</f>
        <v>0</v>
      </c>
      <c r="L62" s="46">
        <v>0.45</v>
      </c>
      <c r="M62" s="46">
        <f>K62*L62</f>
        <v>0</v>
      </c>
      <c r="N62" s="56">
        <v>1</v>
      </c>
      <c r="O62" s="35"/>
      <c r="P62" s="45">
        <f>((O62*100)/N62)/100</f>
        <v>0</v>
      </c>
      <c r="Q62" s="56">
        <v>3</v>
      </c>
      <c r="R62" s="35"/>
      <c r="S62" s="45">
        <f>((R62*100)/Q62)/100</f>
        <v>0</v>
      </c>
      <c r="T62" s="56">
        <v>1</v>
      </c>
      <c r="U62" s="35"/>
      <c r="V62" s="45">
        <f>((U62*100)/T62)/100</f>
        <v>0</v>
      </c>
      <c r="W62" s="69">
        <v>1</v>
      </c>
      <c r="X62" s="35"/>
      <c r="Y62" s="45">
        <f>((X62*100)/W62)/100</f>
        <v>0</v>
      </c>
      <c r="Z62" s="69">
        <v>1</v>
      </c>
      <c r="AA62" s="35"/>
      <c r="AB62" s="45">
        <f>((AA62*100)/Z62)/100</f>
        <v>0</v>
      </c>
      <c r="AC62" s="69">
        <v>1</v>
      </c>
      <c r="AD62" s="35"/>
      <c r="AE62" s="45">
        <f>((AD62*100)/AC62)/100</f>
        <v>0</v>
      </c>
      <c r="AF62" s="69">
        <v>2</v>
      </c>
      <c r="AG62" s="35"/>
      <c r="AH62" s="45">
        <f>((AG62*100)/AF62)/100</f>
        <v>0</v>
      </c>
      <c r="AI62" s="69">
        <v>2</v>
      </c>
      <c r="AJ62" s="35"/>
      <c r="AK62" s="45">
        <f>((AJ62*100)/AI62)/100</f>
        <v>0</v>
      </c>
      <c r="AL62" s="68">
        <f>(AK62+V62+S62+P62+AB62+Y62+AE62+AH62)/8</f>
        <v>0</v>
      </c>
      <c r="AM62" s="46">
        <v>0.2</v>
      </c>
      <c r="AN62" s="46">
        <f>AL62*AM62</f>
        <v>0</v>
      </c>
      <c r="AO62" s="56">
        <v>3</v>
      </c>
      <c r="AP62" s="35"/>
      <c r="AQ62" s="45">
        <f>((AP62*100)/AO62)/100</f>
        <v>0</v>
      </c>
      <c r="AR62" s="56">
        <v>4</v>
      </c>
      <c r="AS62" s="35"/>
      <c r="AT62" s="45">
        <f>((AS62*100)/AR62)/100</f>
        <v>0</v>
      </c>
      <c r="AU62" s="56">
        <v>2</v>
      </c>
      <c r="AV62" s="56">
        <v>0</v>
      </c>
      <c r="AW62" s="45">
        <f>((AV62*100)/AU62)/100</f>
        <v>0</v>
      </c>
      <c r="AX62" s="68">
        <f>(AW62+AT62+AQ62)/3</f>
        <v>0</v>
      </c>
      <c r="AY62" s="46">
        <v>0.2</v>
      </c>
      <c r="AZ62" s="46">
        <f>AX62*AY62</f>
        <v>0</v>
      </c>
      <c r="BA62" s="56">
        <v>2</v>
      </c>
      <c r="BB62" s="35"/>
      <c r="BC62" s="45">
        <f>((BB62*100)/BA62)/100</f>
        <v>0</v>
      </c>
      <c r="BD62" s="56">
        <v>1</v>
      </c>
      <c r="BE62" s="35"/>
      <c r="BF62" s="45">
        <f>((BE62*100)/BD62)/100</f>
        <v>0</v>
      </c>
      <c r="BG62" s="68">
        <f>(BF62+BC62)/2</f>
        <v>0</v>
      </c>
      <c r="BH62" s="46">
        <v>0.15</v>
      </c>
      <c r="BI62" s="46">
        <f>BG62*BH62</f>
        <v>0</v>
      </c>
      <c r="BJ62" s="70">
        <f>(BG62+AX62+AL62+K62)/4</f>
        <v>0</v>
      </c>
      <c r="BK62" s="71">
        <f>(BI62+AZ62+AN62+M62)*2</f>
        <v>0</v>
      </c>
    </row>
    <row r="63" spans="1:63">
      <c r="A63" s="35">
        <v>59</v>
      </c>
      <c r="B63" s="75" t="s">
        <v>147</v>
      </c>
      <c r="C63" s="75" t="s">
        <v>140</v>
      </c>
      <c r="D63" s="35">
        <v>1</v>
      </c>
      <c r="E63" s="56">
        <v>2</v>
      </c>
      <c r="F63" s="35"/>
      <c r="G63" s="45">
        <f>((F63*100)/E63)/100</f>
        <v>0</v>
      </c>
      <c r="H63" s="56">
        <v>2</v>
      </c>
      <c r="I63" s="35"/>
      <c r="J63" s="45">
        <f>((I63*100)/H63)/100</f>
        <v>0</v>
      </c>
      <c r="K63" s="68">
        <f>(J63+G63)/2</f>
        <v>0</v>
      </c>
      <c r="L63" s="46">
        <v>0.45</v>
      </c>
      <c r="M63" s="46">
        <f>K63*L63</f>
        <v>0</v>
      </c>
      <c r="N63" s="56">
        <v>1</v>
      </c>
      <c r="O63" s="35"/>
      <c r="P63" s="45">
        <f>((O63*100)/N63)/100</f>
        <v>0</v>
      </c>
      <c r="Q63" s="56">
        <v>3</v>
      </c>
      <c r="R63" s="35"/>
      <c r="S63" s="45">
        <f>((R63*100)/Q63)/100</f>
        <v>0</v>
      </c>
      <c r="T63" s="56">
        <v>1</v>
      </c>
      <c r="U63" s="35"/>
      <c r="V63" s="45">
        <f>((U63*100)/T63)/100</f>
        <v>0</v>
      </c>
      <c r="W63" s="69">
        <v>1</v>
      </c>
      <c r="X63" s="35"/>
      <c r="Y63" s="45">
        <f>((X63*100)/W63)/100</f>
        <v>0</v>
      </c>
      <c r="Z63" s="69">
        <v>1</v>
      </c>
      <c r="AA63" s="35"/>
      <c r="AB63" s="45">
        <f>((AA63*100)/Z63)/100</f>
        <v>0</v>
      </c>
      <c r="AC63" s="69">
        <v>1</v>
      </c>
      <c r="AD63" s="35"/>
      <c r="AE63" s="45">
        <f>((AD63*100)/AC63)/100</f>
        <v>0</v>
      </c>
      <c r="AF63" s="69">
        <v>2</v>
      </c>
      <c r="AG63" s="35"/>
      <c r="AH63" s="45">
        <f>((AG63*100)/AF63)/100</f>
        <v>0</v>
      </c>
      <c r="AI63" s="69">
        <v>2</v>
      </c>
      <c r="AJ63" s="35"/>
      <c r="AK63" s="45">
        <f>((AJ63*100)/AI63)/100</f>
        <v>0</v>
      </c>
      <c r="AL63" s="68">
        <f>(AK63+V63+S63+P63+AB63+Y63+AE63+AH63)/8</f>
        <v>0</v>
      </c>
      <c r="AM63" s="46">
        <v>0.2</v>
      </c>
      <c r="AN63" s="46">
        <f>AL63*AM63</f>
        <v>0</v>
      </c>
      <c r="AO63" s="56">
        <v>3</v>
      </c>
      <c r="AP63" s="35"/>
      <c r="AQ63" s="45">
        <f>((AP63*100)/AO63)/100</f>
        <v>0</v>
      </c>
      <c r="AR63" s="56">
        <v>4</v>
      </c>
      <c r="AS63" s="35"/>
      <c r="AT63" s="45">
        <f>((AS63*100)/AR63)/100</f>
        <v>0</v>
      </c>
      <c r="AU63" s="56">
        <v>2</v>
      </c>
      <c r="AV63" s="56">
        <v>0</v>
      </c>
      <c r="AW63" s="45">
        <f>((AV63*100)/AU63)/100</f>
        <v>0</v>
      </c>
      <c r="AX63" s="68">
        <f>(AW63+AT63+AQ63)/3</f>
        <v>0</v>
      </c>
      <c r="AY63" s="46">
        <v>0.2</v>
      </c>
      <c r="AZ63" s="46">
        <f>AX63*AY63</f>
        <v>0</v>
      </c>
      <c r="BA63" s="56">
        <v>2</v>
      </c>
      <c r="BB63" s="35"/>
      <c r="BC63" s="45">
        <f>((BB63*100)/BA63)/100</f>
        <v>0</v>
      </c>
      <c r="BD63" s="56">
        <v>1</v>
      </c>
      <c r="BE63" s="35"/>
      <c r="BF63" s="45">
        <f>((BE63*100)/BD63)/100</f>
        <v>0</v>
      </c>
      <c r="BG63" s="68">
        <f>(BF63+BC63)/2</f>
        <v>0</v>
      </c>
      <c r="BH63" s="46">
        <v>0.15</v>
      </c>
      <c r="BI63" s="46">
        <f>BG63*BH63</f>
        <v>0</v>
      </c>
      <c r="BJ63" s="70">
        <f>(BG63+AX63+AL63+K63)/4</f>
        <v>0</v>
      </c>
      <c r="BK63" s="71">
        <f>(BI63+AZ63+AN63+M63)*2</f>
        <v>0</v>
      </c>
    </row>
    <row r="64" spans="1:63" s="65" customFormat="1">
      <c r="A64" s="39">
        <v>60</v>
      </c>
      <c r="B64" s="75" t="s">
        <v>146</v>
      </c>
      <c r="C64" s="75" t="s">
        <v>140</v>
      </c>
      <c r="D64" s="35">
        <v>1</v>
      </c>
      <c r="E64" s="56">
        <v>2</v>
      </c>
      <c r="F64" s="35"/>
      <c r="G64" s="45">
        <f>((F64*100)/E64)/100</f>
        <v>0</v>
      </c>
      <c r="H64" s="56">
        <v>2</v>
      </c>
      <c r="I64" s="35"/>
      <c r="J64" s="45">
        <f>((I64*100)/H64)/100</f>
        <v>0</v>
      </c>
      <c r="K64" s="68">
        <f>(J64+G64)/2</f>
        <v>0</v>
      </c>
      <c r="L64" s="46">
        <v>0.45</v>
      </c>
      <c r="M64" s="46">
        <f>K64*L64</f>
        <v>0</v>
      </c>
      <c r="N64" s="56">
        <v>1</v>
      </c>
      <c r="O64" s="35"/>
      <c r="P64" s="45">
        <f>((O64*100)/N64)/100</f>
        <v>0</v>
      </c>
      <c r="Q64" s="56">
        <v>3</v>
      </c>
      <c r="R64" s="35"/>
      <c r="S64" s="45">
        <f>((R64*100)/Q64)/100</f>
        <v>0</v>
      </c>
      <c r="T64" s="56">
        <v>1</v>
      </c>
      <c r="U64" s="35"/>
      <c r="V64" s="45">
        <f>((U64*100)/T64)/100</f>
        <v>0</v>
      </c>
      <c r="W64" s="69">
        <v>1</v>
      </c>
      <c r="X64" s="35"/>
      <c r="Y64" s="45">
        <f>((X64*100)/W64)/100</f>
        <v>0</v>
      </c>
      <c r="Z64" s="69">
        <v>1</v>
      </c>
      <c r="AA64" s="35"/>
      <c r="AB64" s="45">
        <f>((AA64*100)/Z64)/100</f>
        <v>0</v>
      </c>
      <c r="AC64" s="69">
        <v>1</v>
      </c>
      <c r="AD64" s="35"/>
      <c r="AE64" s="45">
        <f>((AD64*100)/AC64)/100</f>
        <v>0</v>
      </c>
      <c r="AF64" s="69">
        <v>2</v>
      </c>
      <c r="AG64" s="35"/>
      <c r="AH64" s="45">
        <f>((AG64*100)/AF64)/100</f>
        <v>0</v>
      </c>
      <c r="AI64" s="69">
        <v>2</v>
      </c>
      <c r="AJ64" s="35"/>
      <c r="AK64" s="45">
        <f>((AJ64*100)/AI64)/100</f>
        <v>0</v>
      </c>
      <c r="AL64" s="68">
        <f>(AK64+V64+S64+P64+AB64+Y64+AE64+AH64)/8</f>
        <v>0</v>
      </c>
      <c r="AM64" s="46">
        <v>0.2</v>
      </c>
      <c r="AN64" s="46">
        <f>AL64*AM64</f>
        <v>0</v>
      </c>
      <c r="AO64" s="56">
        <v>3</v>
      </c>
      <c r="AP64" s="35"/>
      <c r="AQ64" s="45">
        <f>((AP64*100)/AO64)/100</f>
        <v>0</v>
      </c>
      <c r="AR64" s="56">
        <v>4</v>
      </c>
      <c r="AS64" s="35"/>
      <c r="AT64" s="45">
        <f>((AS64*100)/AR64)/100</f>
        <v>0</v>
      </c>
      <c r="AU64" s="56">
        <v>2</v>
      </c>
      <c r="AV64" s="56">
        <v>0</v>
      </c>
      <c r="AW64" s="45">
        <f>((AV64*100)/AU64)/100</f>
        <v>0</v>
      </c>
      <c r="AX64" s="68">
        <f>(AW64+AT64+AQ64)/3</f>
        <v>0</v>
      </c>
      <c r="AY64" s="46">
        <v>0.2</v>
      </c>
      <c r="AZ64" s="46">
        <f>AX64*AY64</f>
        <v>0</v>
      </c>
      <c r="BA64" s="56">
        <v>2</v>
      </c>
      <c r="BB64" s="35"/>
      <c r="BC64" s="45">
        <f>((BB64*100)/BA64)/100</f>
        <v>0</v>
      </c>
      <c r="BD64" s="56">
        <v>1</v>
      </c>
      <c r="BE64" s="35"/>
      <c r="BF64" s="45">
        <f>((BE64*100)/BD64)/100</f>
        <v>0</v>
      </c>
      <c r="BG64" s="68">
        <f>(BF64+BC64)/2</f>
        <v>0</v>
      </c>
      <c r="BH64" s="46">
        <v>0.15</v>
      </c>
      <c r="BI64" s="46">
        <f>BG64*BH64</f>
        <v>0</v>
      </c>
      <c r="BJ64" s="70">
        <f>(BG64+AX64+AL64+K64)/4</f>
        <v>0</v>
      </c>
      <c r="BK64" s="71">
        <f>(BI64+AZ64+AN64+M64)*2</f>
        <v>0</v>
      </c>
    </row>
    <row r="65" spans="1:63">
      <c r="A65" s="35">
        <v>61</v>
      </c>
      <c r="B65" s="43" t="s">
        <v>56</v>
      </c>
      <c r="C65" s="42" t="s">
        <v>127</v>
      </c>
      <c r="D65" s="67">
        <v>1.25</v>
      </c>
      <c r="E65" s="56">
        <v>2</v>
      </c>
      <c r="F65" s="35"/>
      <c r="G65" s="45">
        <f>((F65*100)/E65)/100</f>
        <v>0</v>
      </c>
      <c r="H65" s="56">
        <v>2</v>
      </c>
      <c r="I65" s="35"/>
      <c r="J65" s="45">
        <f>((I65*100)/H65)/100</f>
        <v>0</v>
      </c>
      <c r="K65" s="68">
        <f>(J65+G65)/2</f>
        <v>0</v>
      </c>
      <c r="L65" s="46">
        <v>0.45</v>
      </c>
      <c r="M65" s="46">
        <f>K65*L65</f>
        <v>0</v>
      </c>
      <c r="N65" s="56">
        <v>1</v>
      </c>
      <c r="O65" s="35"/>
      <c r="P65" s="45">
        <f>((O65*100)/N65)/100</f>
        <v>0</v>
      </c>
      <c r="Q65" s="56">
        <v>3</v>
      </c>
      <c r="R65" s="35"/>
      <c r="S65" s="45">
        <f>((R65*100)/Q65)/100</f>
        <v>0</v>
      </c>
      <c r="T65" s="56">
        <v>1</v>
      </c>
      <c r="U65" s="35"/>
      <c r="V65" s="45">
        <f>((U65*100)/T65)/100</f>
        <v>0</v>
      </c>
      <c r="W65" s="69">
        <v>1</v>
      </c>
      <c r="X65" s="35"/>
      <c r="Y65" s="45">
        <f>((X65*100)/W65)/100</f>
        <v>0</v>
      </c>
      <c r="Z65" s="69">
        <v>1</v>
      </c>
      <c r="AA65" s="35"/>
      <c r="AB65" s="45">
        <f>((AA65*100)/Z65)/100</f>
        <v>0</v>
      </c>
      <c r="AC65" s="69">
        <v>1</v>
      </c>
      <c r="AD65" s="35"/>
      <c r="AE65" s="45">
        <f>((AD65*100)/AC65)/100</f>
        <v>0</v>
      </c>
      <c r="AF65" s="69">
        <v>2</v>
      </c>
      <c r="AG65" s="35"/>
      <c r="AH65" s="45">
        <f>((AG65*100)/AF65)/100</f>
        <v>0</v>
      </c>
      <c r="AI65" s="69">
        <v>2</v>
      </c>
      <c r="AJ65" s="35"/>
      <c r="AK65" s="45">
        <f>((AJ65*100)/AI65)/100</f>
        <v>0</v>
      </c>
      <c r="AL65" s="68">
        <f>(AK65+V65+S65+P65+AB65+Y65+AE65+AH65)/8</f>
        <v>0</v>
      </c>
      <c r="AM65" s="46">
        <v>0.2</v>
      </c>
      <c r="AN65" s="46">
        <f>AL65*AM65</f>
        <v>0</v>
      </c>
      <c r="AO65" s="56">
        <v>3</v>
      </c>
      <c r="AP65" s="35"/>
      <c r="AQ65" s="45">
        <f>((AP65*100)/AO65)/100</f>
        <v>0</v>
      </c>
      <c r="AR65" s="56">
        <v>4</v>
      </c>
      <c r="AS65" s="35"/>
      <c r="AT65" s="45">
        <f>((AS65*100)/AR65)/100</f>
        <v>0</v>
      </c>
      <c r="AU65" s="56">
        <v>2</v>
      </c>
      <c r="AV65" s="56">
        <v>0</v>
      </c>
      <c r="AW65" s="45">
        <f>((AV65*100)/AU65)/100</f>
        <v>0</v>
      </c>
      <c r="AX65" s="68">
        <f>(AW65+AT65+AQ65)/3</f>
        <v>0</v>
      </c>
      <c r="AY65" s="46">
        <v>0.2</v>
      </c>
      <c r="AZ65" s="46">
        <f>AX65*AY65</f>
        <v>0</v>
      </c>
      <c r="BA65" s="56">
        <v>2</v>
      </c>
      <c r="BB65" s="35"/>
      <c r="BC65" s="45">
        <f>((BB65*100)/BA65)/100</f>
        <v>0</v>
      </c>
      <c r="BD65" s="56">
        <v>1</v>
      </c>
      <c r="BE65" s="35"/>
      <c r="BF65" s="45">
        <f>((BE65*100)/BD65)/100</f>
        <v>0</v>
      </c>
      <c r="BG65" s="68">
        <f>(BF65+BC65)/2</f>
        <v>0</v>
      </c>
      <c r="BH65" s="46">
        <v>0.15</v>
      </c>
      <c r="BI65" s="46">
        <f>BG65*BH65</f>
        <v>0</v>
      </c>
      <c r="BJ65" s="70">
        <f>(BG65+AX65+AL65+K65)/4</f>
        <v>0</v>
      </c>
      <c r="BK65" s="71">
        <f>(BI65+AZ65+AN65+M65)*2</f>
        <v>0</v>
      </c>
    </row>
    <row r="66" spans="1:63">
      <c r="A66" s="35">
        <v>62</v>
      </c>
      <c r="B66" s="75" t="s">
        <v>45</v>
      </c>
      <c r="C66" s="43" t="s">
        <v>129</v>
      </c>
      <c r="D66" s="35">
        <v>1</v>
      </c>
      <c r="E66" s="56">
        <v>2</v>
      </c>
      <c r="F66" s="35"/>
      <c r="G66" s="45">
        <f>((F66*100)/E66)/100</f>
        <v>0</v>
      </c>
      <c r="H66" s="56">
        <v>2</v>
      </c>
      <c r="I66" s="35"/>
      <c r="J66" s="45">
        <f>((I66*100)/H66)/100</f>
        <v>0</v>
      </c>
      <c r="K66" s="68">
        <f>(J66+G66)/2</f>
        <v>0</v>
      </c>
      <c r="L66" s="46">
        <v>0.45</v>
      </c>
      <c r="M66" s="46">
        <f>K66*L66</f>
        <v>0</v>
      </c>
      <c r="N66" s="56">
        <v>1</v>
      </c>
      <c r="O66" s="35"/>
      <c r="P66" s="45">
        <f>((O66*100)/N66)/100</f>
        <v>0</v>
      </c>
      <c r="Q66" s="56">
        <v>3</v>
      </c>
      <c r="R66" s="35"/>
      <c r="S66" s="45">
        <f>((R66*100)/Q66)/100</f>
        <v>0</v>
      </c>
      <c r="T66" s="56">
        <v>1</v>
      </c>
      <c r="U66" s="35"/>
      <c r="V66" s="45">
        <f>((U66*100)/T66)/100</f>
        <v>0</v>
      </c>
      <c r="W66" s="69">
        <v>1</v>
      </c>
      <c r="X66" s="35"/>
      <c r="Y66" s="45">
        <f>((X66*100)/W66)/100</f>
        <v>0</v>
      </c>
      <c r="Z66" s="69">
        <v>1</v>
      </c>
      <c r="AA66" s="35"/>
      <c r="AB66" s="45">
        <f>((AA66*100)/Z66)/100</f>
        <v>0</v>
      </c>
      <c r="AC66" s="69">
        <v>1</v>
      </c>
      <c r="AD66" s="35"/>
      <c r="AE66" s="45">
        <f>((AD66*100)/AC66)/100</f>
        <v>0</v>
      </c>
      <c r="AF66" s="69">
        <v>2</v>
      </c>
      <c r="AG66" s="35"/>
      <c r="AH66" s="45">
        <f>((AG66*100)/AF66)/100</f>
        <v>0</v>
      </c>
      <c r="AI66" s="69">
        <v>2</v>
      </c>
      <c r="AJ66" s="35"/>
      <c r="AK66" s="45">
        <f>((AJ66*100)/AI66)/100</f>
        <v>0</v>
      </c>
      <c r="AL66" s="68">
        <f>(AK66+V66+S66+P66+AB66+Y66+AE66+AH66)/8</f>
        <v>0</v>
      </c>
      <c r="AM66" s="46">
        <v>0.2</v>
      </c>
      <c r="AN66" s="46">
        <f>AL66*AM66</f>
        <v>0</v>
      </c>
      <c r="AO66" s="56">
        <v>3</v>
      </c>
      <c r="AP66" s="35"/>
      <c r="AQ66" s="45">
        <f>((AP66*100)/AO66)/100</f>
        <v>0</v>
      </c>
      <c r="AR66" s="56">
        <v>4</v>
      </c>
      <c r="AS66" s="35"/>
      <c r="AT66" s="45">
        <f>((AS66*100)/AR66)/100</f>
        <v>0</v>
      </c>
      <c r="AU66" s="56">
        <v>2</v>
      </c>
      <c r="AV66" s="56">
        <v>0</v>
      </c>
      <c r="AW66" s="45">
        <f>((AV66*100)/AU66)/100</f>
        <v>0</v>
      </c>
      <c r="AX66" s="68">
        <f>(AW66+AT66+AQ66)/3</f>
        <v>0</v>
      </c>
      <c r="AY66" s="46">
        <v>0.2</v>
      </c>
      <c r="AZ66" s="46">
        <f>AX66*AY66</f>
        <v>0</v>
      </c>
      <c r="BA66" s="56">
        <v>2</v>
      </c>
      <c r="BB66" s="35"/>
      <c r="BC66" s="45">
        <f>((BB66*100)/BA66)/100</f>
        <v>0</v>
      </c>
      <c r="BD66" s="56">
        <v>1</v>
      </c>
      <c r="BE66" s="35"/>
      <c r="BF66" s="45">
        <f>((BE66*100)/BD66)/100</f>
        <v>0</v>
      </c>
      <c r="BG66" s="68">
        <f>(BF66+BC66)/2</f>
        <v>0</v>
      </c>
      <c r="BH66" s="46">
        <v>0.15</v>
      </c>
      <c r="BI66" s="46">
        <f>BG66*BH66</f>
        <v>0</v>
      </c>
      <c r="BJ66" s="70">
        <f>(BG66+AX66+AL66+K66)/4</f>
        <v>0</v>
      </c>
      <c r="BK66" s="71">
        <f>(BI66+AZ66+AN66+M66)*2</f>
        <v>0</v>
      </c>
    </row>
    <row r="67" spans="1:63">
      <c r="A67" s="35">
        <v>63</v>
      </c>
      <c r="B67" s="75" t="s">
        <v>89</v>
      </c>
      <c r="C67" s="43" t="s">
        <v>129</v>
      </c>
      <c r="D67" s="35">
        <v>1</v>
      </c>
      <c r="E67" s="56">
        <v>2</v>
      </c>
      <c r="F67" s="35"/>
      <c r="G67" s="45">
        <f>((F67*100)/E67)/100</f>
        <v>0</v>
      </c>
      <c r="H67" s="56">
        <v>2</v>
      </c>
      <c r="I67" s="35"/>
      <c r="J67" s="45">
        <f>((I67*100)/H67)/100</f>
        <v>0</v>
      </c>
      <c r="K67" s="68">
        <f>(J67+G67)/2</f>
        <v>0</v>
      </c>
      <c r="L67" s="46">
        <v>0.45</v>
      </c>
      <c r="M67" s="46">
        <f>K67*L67</f>
        <v>0</v>
      </c>
      <c r="N67" s="56">
        <v>1</v>
      </c>
      <c r="O67" s="35"/>
      <c r="P67" s="45">
        <f>((O67*100)/N67)/100</f>
        <v>0</v>
      </c>
      <c r="Q67" s="56">
        <v>3</v>
      </c>
      <c r="R67" s="35"/>
      <c r="S67" s="45">
        <f>((R67*100)/Q67)/100</f>
        <v>0</v>
      </c>
      <c r="T67" s="56">
        <v>1</v>
      </c>
      <c r="U67" s="35"/>
      <c r="V67" s="45">
        <f>((U67*100)/T67)/100</f>
        <v>0</v>
      </c>
      <c r="W67" s="69">
        <v>1</v>
      </c>
      <c r="X67" s="35"/>
      <c r="Y67" s="45">
        <f>((X67*100)/W67)/100</f>
        <v>0</v>
      </c>
      <c r="Z67" s="69">
        <v>1</v>
      </c>
      <c r="AA67" s="35"/>
      <c r="AB67" s="45">
        <f>((AA67*100)/Z67)/100</f>
        <v>0</v>
      </c>
      <c r="AC67" s="69">
        <v>1</v>
      </c>
      <c r="AD67" s="35"/>
      <c r="AE67" s="45">
        <f>((AD67*100)/AC67)/100</f>
        <v>0</v>
      </c>
      <c r="AF67" s="69">
        <v>2</v>
      </c>
      <c r="AG67" s="35"/>
      <c r="AH67" s="45">
        <f>((AG67*100)/AF67)/100</f>
        <v>0</v>
      </c>
      <c r="AI67" s="69">
        <v>2</v>
      </c>
      <c r="AJ67" s="35"/>
      <c r="AK67" s="45">
        <f>((AJ67*100)/AI67)/100</f>
        <v>0</v>
      </c>
      <c r="AL67" s="68">
        <f>(AK67+V67+S67+P67+AB67+Y67+AE67+AH67)/8</f>
        <v>0</v>
      </c>
      <c r="AM67" s="46">
        <v>0.2</v>
      </c>
      <c r="AN67" s="46">
        <f>AL67*AM67</f>
        <v>0</v>
      </c>
      <c r="AO67" s="56">
        <v>3</v>
      </c>
      <c r="AP67" s="35"/>
      <c r="AQ67" s="45">
        <f>((AP67*100)/AO67)/100</f>
        <v>0</v>
      </c>
      <c r="AR67" s="56">
        <v>4</v>
      </c>
      <c r="AS67" s="35"/>
      <c r="AT67" s="45">
        <f>((AS67*100)/AR67)/100</f>
        <v>0</v>
      </c>
      <c r="AU67" s="56">
        <v>2</v>
      </c>
      <c r="AV67" s="56">
        <v>0</v>
      </c>
      <c r="AW67" s="45">
        <f>((AV67*100)/AU67)/100</f>
        <v>0</v>
      </c>
      <c r="AX67" s="68">
        <f>(AW67+AT67+AQ67)/3</f>
        <v>0</v>
      </c>
      <c r="AY67" s="46">
        <v>0.2</v>
      </c>
      <c r="AZ67" s="46">
        <f>AX67*AY67</f>
        <v>0</v>
      </c>
      <c r="BA67" s="56">
        <v>2</v>
      </c>
      <c r="BB67" s="35"/>
      <c r="BC67" s="45">
        <f>((BB67*100)/BA67)/100</f>
        <v>0</v>
      </c>
      <c r="BD67" s="56">
        <v>1</v>
      </c>
      <c r="BE67" s="35"/>
      <c r="BF67" s="45">
        <f>((BE67*100)/BD67)/100</f>
        <v>0</v>
      </c>
      <c r="BG67" s="68">
        <f>(BF67+BC67)/2</f>
        <v>0</v>
      </c>
      <c r="BH67" s="46">
        <v>0.15</v>
      </c>
      <c r="BI67" s="46">
        <f>BG67*BH67</f>
        <v>0</v>
      </c>
      <c r="BJ67" s="70">
        <f>(BG67+AX67+AL67+K67)/4</f>
        <v>0</v>
      </c>
      <c r="BK67" s="71">
        <f>(BI67+AZ67+AN67+M67)*2</f>
        <v>0</v>
      </c>
    </row>
    <row r="68" spans="1:63">
      <c r="A68" s="35">
        <v>64</v>
      </c>
      <c r="B68" s="75" t="s">
        <v>63</v>
      </c>
      <c r="C68" s="75" t="s">
        <v>140</v>
      </c>
      <c r="D68" s="35">
        <v>1</v>
      </c>
      <c r="E68" s="56">
        <v>2</v>
      </c>
      <c r="F68" s="35"/>
      <c r="G68" s="45">
        <f>((F68*100)/E68)/100</f>
        <v>0</v>
      </c>
      <c r="H68" s="56">
        <v>2</v>
      </c>
      <c r="I68" s="35"/>
      <c r="J68" s="45">
        <f>((I68*100)/H68)/100</f>
        <v>0</v>
      </c>
      <c r="K68" s="68">
        <f>(J68+G68)/2</f>
        <v>0</v>
      </c>
      <c r="L68" s="46">
        <v>0.45</v>
      </c>
      <c r="M68" s="46">
        <f>K68*L68</f>
        <v>0</v>
      </c>
      <c r="N68" s="56">
        <v>1</v>
      </c>
      <c r="O68" s="35"/>
      <c r="P68" s="45">
        <f>((O68*100)/N68)/100</f>
        <v>0</v>
      </c>
      <c r="Q68" s="56">
        <v>3</v>
      </c>
      <c r="R68" s="35"/>
      <c r="S68" s="45">
        <f>((R68*100)/Q68)/100</f>
        <v>0</v>
      </c>
      <c r="T68" s="56">
        <v>1</v>
      </c>
      <c r="U68" s="35"/>
      <c r="V68" s="45">
        <f>((U68*100)/T68)/100</f>
        <v>0</v>
      </c>
      <c r="W68" s="69">
        <v>1</v>
      </c>
      <c r="X68" s="35"/>
      <c r="Y68" s="45">
        <f>((X68*100)/W68)/100</f>
        <v>0</v>
      </c>
      <c r="Z68" s="69">
        <v>1</v>
      </c>
      <c r="AA68" s="35"/>
      <c r="AB68" s="45">
        <f>((AA68*100)/Z68)/100</f>
        <v>0</v>
      </c>
      <c r="AC68" s="69">
        <v>1</v>
      </c>
      <c r="AD68" s="35"/>
      <c r="AE68" s="45">
        <f>((AD68*100)/AC68)/100</f>
        <v>0</v>
      </c>
      <c r="AF68" s="69">
        <v>2</v>
      </c>
      <c r="AG68" s="35"/>
      <c r="AH68" s="45">
        <f>((AG68*100)/AF68)/100</f>
        <v>0</v>
      </c>
      <c r="AI68" s="69">
        <v>2</v>
      </c>
      <c r="AJ68" s="35"/>
      <c r="AK68" s="45">
        <f>((AJ68*100)/AI68)/100</f>
        <v>0</v>
      </c>
      <c r="AL68" s="68">
        <f>(AK68+V68+S68+P68+AB68+Y68+AE68+AH68)/8</f>
        <v>0</v>
      </c>
      <c r="AM68" s="46">
        <v>0.2</v>
      </c>
      <c r="AN68" s="46">
        <f>AL68*AM68</f>
        <v>0</v>
      </c>
      <c r="AO68" s="56">
        <v>3</v>
      </c>
      <c r="AP68" s="35"/>
      <c r="AQ68" s="45">
        <f>((AP68*100)/AO68)/100</f>
        <v>0</v>
      </c>
      <c r="AR68" s="56">
        <v>4</v>
      </c>
      <c r="AS68" s="35"/>
      <c r="AT68" s="45">
        <f>((AS68*100)/AR68)/100</f>
        <v>0</v>
      </c>
      <c r="AU68" s="56">
        <v>2</v>
      </c>
      <c r="AV68" s="56">
        <v>0</v>
      </c>
      <c r="AW68" s="45">
        <f>((AV68*100)/AU68)/100</f>
        <v>0</v>
      </c>
      <c r="AX68" s="68">
        <f>(AW68+AT68+AQ68)/3</f>
        <v>0</v>
      </c>
      <c r="AY68" s="46">
        <v>0.2</v>
      </c>
      <c r="AZ68" s="46">
        <f>AX68*AY68</f>
        <v>0</v>
      </c>
      <c r="BA68" s="56">
        <v>2</v>
      </c>
      <c r="BB68" s="35"/>
      <c r="BC68" s="45">
        <f>((BB68*100)/BA68)/100</f>
        <v>0</v>
      </c>
      <c r="BD68" s="56">
        <v>1</v>
      </c>
      <c r="BE68" s="35"/>
      <c r="BF68" s="45">
        <f>((BE68*100)/BD68)/100</f>
        <v>0</v>
      </c>
      <c r="BG68" s="68">
        <f>(BF68+BC68)/2</f>
        <v>0</v>
      </c>
      <c r="BH68" s="46">
        <v>0.15</v>
      </c>
      <c r="BI68" s="46">
        <f>BG68*BH68</f>
        <v>0</v>
      </c>
      <c r="BJ68" s="70">
        <f>(BG68+AX68+AL68+K68)/4</f>
        <v>0</v>
      </c>
      <c r="BK68" s="71">
        <f>(BI68+AZ68+AN68+M68)*2</f>
        <v>0</v>
      </c>
    </row>
    <row r="69" spans="1:63">
      <c r="A69" s="35">
        <v>65</v>
      </c>
      <c r="B69" s="43" t="s">
        <v>83</v>
      </c>
      <c r="C69" s="42" t="s">
        <v>104</v>
      </c>
      <c r="D69" s="67">
        <v>1</v>
      </c>
      <c r="E69" s="56">
        <v>2</v>
      </c>
      <c r="F69" s="35"/>
      <c r="G69" s="45">
        <f>((F69*100)/E69)/100</f>
        <v>0</v>
      </c>
      <c r="H69" s="56">
        <v>2</v>
      </c>
      <c r="I69" s="35"/>
      <c r="J69" s="45">
        <f>((I69*100)/H69)/100</f>
        <v>0</v>
      </c>
      <c r="K69" s="68">
        <f>(J69+G69)/2</f>
        <v>0</v>
      </c>
      <c r="L69" s="46">
        <v>0.45</v>
      </c>
      <c r="M69" s="46">
        <f>K69*L69</f>
        <v>0</v>
      </c>
      <c r="N69" s="56">
        <v>1</v>
      </c>
      <c r="O69" s="35"/>
      <c r="P69" s="45">
        <f>((O69*100)/N69)/100</f>
        <v>0</v>
      </c>
      <c r="Q69" s="56">
        <v>3</v>
      </c>
      <c r="R69" s="35"/>
      <c r="S69" s="45">
        <f>((R69*100)/Q69)/100</f>
        <v>0</v>
      </c>
      <c r="T69" s="56">
        <v>1</v>
      </c>
      <c r="U69" s="35"/>
      <c r="V69" s="45">
        <f>((U69*100)/T69)/100</f>
        <v>0</v>
      </c>
      <c r="W69" s="69">
        <v>1</v>
      </c>
      <c r="X69" s="35"/>
      <c r="Y69" s="45">
        <f>((X69*100)/W69)/100</f>
        <v>0</v>
      </c>
      <c r="Z69" s="69">
        <v>1</v>
      </c>
      <c r="AA69" s="35"/>
      <c r="AB69" s="45">
        <f>((AA69*100)/Z69)/100</f>
        <v>0</v>
      </c>
      <c r="AC69" s="69">
        <v>1</v>
      </c>
      <c r="AD69" s="35"/>
      <c r="AE69" s="45">
        <f>((AD69*100)/AC69)/100</f>
        <v>0</v>
      </c>
      <c r="AF69" s="69">
        <v>2</v>
      </c>
      <c r="AG69" s="35"/>
      <c r="AH69" s="45">
        <f>((AG69*100)/AF69)/100</f>
        <v>0</v>
      </c>
      <c r="AI69" s="69">
        <v>2</v>
      </c>
      <c r="AJ69" s="35"/>
      <c r="AK69" s="45">
        <f>((AJ69*100)/AI69)/100</f>
        <v>0</v>
      </c>
      <c r="AL69" s="68">
        <f>(AK69+V69+S69+P69+AB69+Y69+AE69+AH69)/8</f>
        <v>0</v>
      </c>
      <c r="AM69" s="46">
        <v>0.2</v>
      </c>
      <c r="AN69" s="46">
        <f>AL69*AM69</f>
        <v>0</v>
      </c>
      <c r="AO69" s="56">
        <v>3</v>
      </c>
      <c r="AP69" s="35"/>
      <c r="AQ69" s="45">
        <f>((AP69*100)/AO69)/100</f>
        <v>0</v>
      </c>
      <c r="AR69" s="56">
        <v>4</v>
      </c>
      <c r="AS69" s="35"/>
      <c r="AT69" s="45">
        <f>((AS69*100)/AR69)/100</f>
        <v>0</v>
      </c>
      <c r="AU69" s="56">
        <v>2</v>
      </c>
      <c r="AV69" s="56">
        <v>0</v>
      </c>
      <c r="AW69" s="45">
        <f>((AV69*100)/AU69)/100</f>
        <v>0</v>
      </c>
      <c r="AX69" s="68">
        <f>(AW69+AT69+AQ69)/3</f>
        <v>0</v>
      </c>
      <c r="AY69" s="46">
        <v>0.2</v>
      </c>
      <c r="AZ69" s="46">
        <f>AX69*AY69</f>
        <v>0</v>
      </c>
      <c r="BA69" s="56">
        <v>2</v>
      </c>
      <c r="BB69" s="35"/>
      <c r="BC69" s="45">
        <f>((BB69*100)/BA69)/100</f>
        <v>0</v>
      </c>
      <c r="BD69" s="56">
        <v>1</v>
      </c>
      <c r="BE69" s="35"/>
      <c r="BF69" s="45">
        <f>((BE69*100)/BD69)/100</f>
        <v>0</v>
      </c>
      <c r="BG69" s="68">
        <f>(BF69+BC69)/2</f>
        <v>0</v>
      </c>
      <c r="BH69" s="46">
        <v>0.15</v>
      </c>
      <c r="BI69" s="46">
        <f>BG69*BH69</f>
        <v>0</v>
      </c>
      <c r="BJ69" s="70">
        <f>(BG69+AX69+AL69+K69)/4</f>
        <v>0</v>
      </c>
      <c r="BK69" s="71">
        <f>(BI69+AZ69+AN69+M69)*2</f>
        <v>0</v>
      </c>
    </row>
    <row r="71" spans="1:63">
      <c r="M71" s="77">
        <f>AVERAGE(M5:M70)</f>
        <v>3.2884615384615387E-2</v>
      </c>
      <c r="AN71" s="77">
        <f>AVERAGE(AN5:AN70)</f>
        <v>1.7564102564102565E-2</v>
      </c>
      <c r="AZ71" s="77">
        <f>AVERAGE(AZ5:AZ70)</f>
        <v>3.2478632478632481E-2</v>
      </c>
      <c r="BI71" s="77">
        <f>AVERAGE(BI5:BI70)</f>
        <v>2.2500000000000003E-2</v>
      </c>
      <c r="BK71" s="78">
        <f>AVERAGE(BK5:BK70)</f>
        <v>0.21085470085470082</v>
      </c>
    </row>
  </sheetData>
  <mergeCells count="30">
    <mergeCell ref="D2:D4"/>
    <mergeCell ref="C2:C4"/>
    <mergeCell ref="B2:B4"/>
    <mergeCell ref="A2:A4"/>
    <mergeCell ref="A1:BI1"/>
    <mergeCell ref="K2:M3"/>
    <mergeCell ref="E2:J2"/>
    <mergeCell ref="E3:G3"/>
    <mergeCell ref="H3:J3"/>
    <mergeCell ref="W3:Y3"/>
    <mergeCell ref="T3:V3"/>
    <mergeCell ref="Q3:S3"/>
    <mergeCell ref="N3:P3"/>
    <mergeCell ref="N2:AK2"/>
    <mergeCell ref="AL2:AN3"/>
    <mergeCell ref="AO2:AW2"/>
    <mergeCell ref="BK1:BK3"/>
    <mergeCell ref="BJ1:BJ3"/>
    <mergeCell ref="BD3:BF3"/>
    <mergeCell ref="AX2:AZ3"/>
    <mergeCell ref="BA3:BC3"/>
    <mergeCell ref="BG2:BI3"/>
    <mergeCell ref="BA2:BF2"/>
    <mergeCell ref="AI3:AK3"/>
    <mergeCell ref="Z3:AB3"/>
    <mergeCell ref="AU3:AW3"/>
    <mergeCell ref="AR3:AT3"/>
    <mergeCell ref="AO3:AQ3"/>
    <mergeCell ref="AC3:AE3"/>
    <mergeCell ref="AF3:AH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8"/>
  <sheetViews>
    <sheetView zoomScale="90" zoomScaleNormal="90" workbookViewId="0">
      <pane xSplit="2" ySplit="4" topLeftCell="AQ5" activePane="bottomRight" state="frozen"/>
      <selection pane="topRight" activeCell="C1" sqref="C1"/>
      <selection pane="bottomLeft" activeCell="A4" sqref="A4"/>
      <selection pane="bottomRight" activeCell="B11" sqref="B11"/>
    </sheetView>
  </sheetViews>
  <sheetFormatPr defaultRowHeight="15.75"/>
  <cols>
    <col min="1" max="1" width="4.85546875" style="1" customWidth="1"/>
    <col min="2" max="2" width="22.7109375" style="1" customWidth="1"/>
    <col min="3" max="3" width="31.7109375" style="1" customWidth="1"/>
    <col min="4" max="4" width="8.42578125" style="1" customWidth="1"/>
    <col min="5" max="5" width="8" style="1" customWidth="1"/>
    <col min="6" max="6" width="8.28515625" style="1" customWidth="1"/>
    <col min="7" max="7" width="9.28515625" style="1" customWidth="1"/>
    <col min="8" max="8" width="7.5703125" style="1" customWidth="1"/>
    <col min="9" max="9" width="8" style="1" customWidth="1"/>
    <col min="10" max="10" width="7.7109375" style="1" customWidth="1"/>
    <col min="11" max="12" width="7.85546875" style="1" customWidth="1"/>
    <col min="13" max="13" width="7.85546875" style="4" customWidth="1"/>
    <col min="14" max="14" width="7.5703125" style="1" customWidth="1"/>
    <col min="15" max="15" width="7.85546875" style="1" customWidth="1"/>
    <col min="16" max="16" width="8.140625" style="1" customWidth="1"/>
    <col min="17" max="17" width="7.85546875" style="1" customWidth="1"/>
    <col min="18" max="18" width="8.140625" style="1" customWidth="1"/>
    <col min="19" max="19" width="7.7109375" style="1" customWidth="1"/>
    <col min="20" max="20" width="8.42578125" style="1" customWidth="1"/>
    <col min="21" max="34" width="8" style="1" customWidth="1"/>
    <col min="35" max="36" width="8.140625" style="1" customWidth="1"/>
    <col min="37" max="37" width="8.7109375" style="1" customWidth="1"/>
    <col min="38" max="39" width="8.42578125" style="1" customWidth="1"/>
    <col min="40" max="40" width="9.140625" style="4" customWidth="1"/>
    <col min="41" max="41" width="8.28515625" style="1" customWidth="1"/>
    <col min="42" max="42" width="8" style="1" customWidth="1"/>
    <col min="43" max="43" width="7" style="4" customWidth="1"/>
    <col min="44" max="44" width="8" style="1" customWidth="1"/>
    <col min="45" max="45" width="7.85546875" style="1" customWidth="1"/>
    <col min="46" max="46" width="7.5703125" style="4" customWidth="1"/>
    <col min="47" max="47" width="8" style="1" customWidth="1"/>
    <col min="48" max="48" width="8.140625" style="1" customWidth="1"/>
    <col min="49" max="49" width="7.5703125" style="1" customWidth="1"/>
    <col min="50" max="51" width="8.140625" style="1" customWidth="1"/>
    <col min="52" max="52" width="8.140625" style="4" customWidth="1"/>
    <col min="53" max="53" width="9.85546875" style="1" customWidth="1"/>
    <col min="54" max="54" width="9.7109375" style="1" customWidth="1"/>
    <col min="55" max="55" width="9" style="1" customWidth="1"/>
    <col min="56" max="57" width="7.85546875" style="1" customWidth="1"/>
    <col min="58" max="58" width="8" style="4" customWidth="1"/>
    <col min="59" max="59" width="9.140625" style="1" customWidth="1"/>
    <col min="60" max="60" width="10.140625" style="1" customWidth="1"/>
    <col min="61" max="16384" width="9.140625" style="1"/>
  </cols>
  <sheetData>
    <row r="1" spans="1:60" ht="27.75" customHeight="1">
      <c r="A1" s="138" t="s">
        <v>30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40"/>
      <c r="BG1" s="122" t="s">
        <v>9</v>
      </c>
      <c r="BH1" s="122" t="s">
        <v>22</v>
      </c>
    </row>
    <row r="2" spans="1:60" s="8" customFormat="1" ht="47.25" customHeight="1">
      <c r="A2" s="143" t="s">
        <v>3</v>
      </c>
      <c r="B2" s="143" t="s">
        <v>0</v>
      </c>
      <c r="C2" s="144" t="s">
        <v>17</v>
      </c>
      <c r="D2" s="135" t="s">
        <v>14</v>
      </c>
      <c r="E2" s="141" t="s">
        <v>11</v>
      </c>
      <c r="F2" s="141"/>
      <c r="G2" s="141"/>
      <c r="H2" s="141"/>
      <c r="I2" s="141"/>
      <c r="J2" s="141"/>
      <c r="K2" s="126" t="s">
        <v>5</v>
      </c>
      <c r="L2" s="126"/>
      <c r="M2" s="126"/>
      <c r="N2" s="136" t="s">
        <v>12</v>
      </c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42"/>
      <c r="AL2" s="127" t="s">
        <v>6</v>
      </c>
      <c r="AM2" s="128"/>
      <c r="AN2" s="129"/>
      <c r="AO2" s="133" t="s">
        <v>33</v>
      </c>
      <c r="AP2" s="134"/>
      <c r="AQ2" s="134"/>
      <c r="AR2" s="134"/>
      <c r="AS2" s="134"/>
      <c r="AT2" s="134"/>
      <c r="AU2" s="134"/>
      <c r="AV2" s="134"/>
      <c r="AW2" s="134"/>
      <c r="AX2" s="127" t="s">
        <v>7</v>
      </c>
      <c r="AY2" s="128"/>
      <c r="AZ2" s="129"/>
      <c r="BA2" s="136" t="s">
        <v>13</v>
      </c>
      <c r="BB2" s="137"/>
      <c r="BC2" s="137"/>
      <c r="BD2" s="126" t="s">
        <v>8</v>
      </c>
      <c r="BE2" s="126"/>
      <c r="BF2" s="126"/>
      <c r="BG2" s="123"/>
      <c r="BH2" s="123"/>
    </row>
    <row r="3" spans="1:60" ht="189.75" customHeight="1">
      <c r="A3" s="143"/>
      <c r="B3" s="143"/>
      <c r="C3" s="145"/>
      <c r="D3" s="135"/>
      <c r="E3" s="135" t="s">
        <v>34</v>
      </c>
      <c r="F3" s="135"/>
      <c r="G3" s="135"/>
      <c r="H3" s="135" t="s">
        <v>35</v>
      </c>
      <c r="I3" s="135"/>
      <c r="J3" s="135"/>
      <c r="K3" s="126"/>
      <c r="L3" s="126"/>
      <c r="M3" s="126"/>
      <c r="N3" s="119" t="s">
        <v>42</v>
      </c>
      <c r="O3" s="120"/>
      <c r="P3" s="121"/>
      <c r="Q3" s="119" t="s">
        <v>36</v>
      </c>
      <c r="R3" s="120"/>
      <c r="S3" s="121"/>
      <c r="T3" s="119" t="s">
        <v>37</v>
      </c>
      <c r="U3" s="120"/>
      <c r="V3" s="121"/>
      <c r="W3" s="119" t="s">
        <v>38</v>
      </c>
      <c r="X3" s="120"/>
      <c r="Y3" s="121"/>
      <c r="Z3" s="119" t="s">
        <v>43</v>
      </c>
      <c r="AA3" s="120"/>
      <c r="AB3" s="121"/>
      <c r="AC3" s="135" t="s">
        <v>44</v>
      </c>
      <c r="AD3" s="135"/>
      <c r="AE3" s="135"/>
      <c r="AF3" s="135" t="s">
        <v>31</v>
      </c>
      <c r="AG3" s="135"/>
      <c r="AH3" s="135"/>
      <c r="AI3" s="119" t="s">
        <v>39</v>
      </c>
      <c r="AJ3" s="120"/>
      <c r="AK3" s="121"/>
      <c r="AL3" s="130"/>
      <c r="AM3" s="131"/>
      <c r="AN3" s="132"/>
      <c r="AO3" s="119" t="s">
        <v>113</v>
      </c>
      <c r="AP3" s="120"/>
      <c r="AQ3" s="121"/>
      <c r="AR3" s="119" t="s">
        <v>40</v>
      </c>
      <c r="AS3" s="120"/>
      <c r="AT3" s="121"/>
      <c r="AU3" s="119" t="s">
        <v>32</v>
      </c>
      <c r="AV3" s="120"/>
      <c r="AW3" s="121"/>
      <c r="AX3" s="130"/>
      <c r="AY3" s="131"/>
      <c r="AZ3" s="132"/>
      <c r="BA3" s="125" t="s">
        <v>15</v>
      </c>
      <c r="BB3" s="125"/>
      <c r="BC3" s="125"/>
      <c r="BD3" s="126"/>
      <c r="BE3" s="126"/>
      <c r="BF3" s="126"/>
      <c r="BG3" s="124"/>
      <c r="BH3" s="124"/>
    </row>
    <row r="4" spans="1:60" ht="15.75" customHeight="1">
      <c r="A4" s="143"/>
      <c r="B4" s="143"/>
      <c r="C4" s="146"/>
      <c r="D4" s="135"/>
      <c r="E4" s="21" t="s">
        <v>1</v>
      </c>
      <c r="F4" s="21" t="s">
        <v>2</v>
      </c>
      <c r="G4" s="21" t="s">
        <v>4</v>
      </c>
      <c r="H4" s="21" t="s">
        <v>1</v>
      </c>
      <c r="I4" s="21" t="s">
        <v>2</v>
      </c>
      <c r="J4" s="21" t="s">
        <v>4</v>
      </c>
      <c r="K4" s="5"/>
      <c r="L4" s="7" t="s">
        <v>10</v>
      </c>
      <c r="M4" s="7" t="s">
        <v>18</v>
      </c>
      <c r="N4" s="21" t="s">
        <v>1</v>
      </c>
      <c r="O4" s="21" t="s">
        <v>2</v>
      </c>
      <c r="P4" s="21" t="s">
        <v>4</v>
      </c>
      <c r="Q4" s="21" t="s">
        <v>1</v>
      </c>
      <c r="R4" s="21" t="s">
        <v>2</v>
      </c>
      <c r="S4" s="21" t="s">
        <v>4</v>
      </c>
      <c r="T4" s="21" t="s">
        <v>1</v>
      </c>
      <c r="U4" s="21" t="s">
        <v>2</v>
      </c>
      <c r="V4" s="21" t="s">
        <v>4</v>
      </c>
      <c r="W4" s="21" t="s">
        <v>1</v>
      </c>
      <c r="X4" s="21" t="s">
        <v>2</v>
      </c>
      <c r="Y4" s="21" t="s">
        <v>4</v>
      </c>
      <c r="Z4" s="21" t="s">
        <v>1</v>
      </c>
      <c r="AA4" s="21" t="s">
        <v>2</v>
      </c>
      <c r="AB4" s="21" t="s">
        <v>4</v>
      </c>
      <c r="AC4" s="21" t="s">
        <v>1</v>
      </c>
      <c r="AD4" s="21" t="s">
        <v>2</v>
      </c>
      <c r="AE4" s="21" t="s">
        <v>4</v>
      </c>
      <c r="AF4" s="21" t="s">
        <v>1</v>
      </c>
      <c r="AG4" s="21" t="s">
        <v>2</v>
      </c>
      <c r="AH4" s="21" t="s">
        <v>4</v>
      </c>
      <c r="AI4" s="21" t="s">
        <v>1</v>
      </c>
      <c r="AJ4" s="21" t="s">
        <v>2</v>
      </c>
      <c r="AK4" s="21" t="s">
        <v>4</v>
      </c>
      <c r="AL4" s="5"/>
      <c r="AM4" s="7" t="s">
        <v>10</v>
      </c>
      <c r="AN4" s="7" t="s">
        <v>19</v>
      </c>
      <c r="AO4" s="21" t="s">
        <v>1</v>
      </c>
      <c r="AP4" s="21" t="s">
        <v>2</v>
      </c>
      <c r="AQ4" s="3" t="s">
        <v>4</v>
      </c>
      <c r="AR4" s="21" t="s">
        <v>1</v>
      </c>
      <c r="AS4" s="21" t="s">
        <v>2</v>
      </c>
      <c r="AT4" s="3" t="s">
        <v>4</v>
      </c>
      <c r="AU4" s="21" t="s">
        <v>1</v>
      </c>
      <c r="AV4" s="21" t="s">
        <v>2</v>
      </c>
      <c r="AW4" s="21" t="s">
        <v>4</v>
      </c>
      <c r="AX4" s="5"/>
      <c r="AY4" s="7" t="s">
        <v>10</v>
      </c>
      <c r="AZ4" s="7" t="s">
        <v>20</v>
      </c>
      <c r="BA4" s="20" t="s">
        <v>1</v>
      </c>
      <c r="BB4" s="20" t="s">
        <v>2</v>
      </c>
      <c r="BC4" s="20" t="s">
        <v>4</v>
      </c>
      <c r="BD4" s="9"/>
      <c r="BE4" s="7" t="s">
        <v>10</v>
      </c>
      <c r="BF4" s="7" t="s">
        <v>21</v>
      </c>
      <c r="BG4" s="23" t="s">
        <v>4</v>
      </c>
      <c r="BH4" s="2" t="s">
        <v>23</v>
      </c>
    </row>
    <row r="5" spans="1:60" s="6" customFormat="1">
      <c r="A5" s="11">
        <v>1</v>
      </c>
      <c r="B5" s="25" t="s">
        <v>58</v>
      </c>
      <c r="C5" s="24" t="s">
        <v>127</v>
      </c>
      <c r="D5" s="13">
        <v>1</v>
      </c>
      <c r="E5" s="14">
        <v>3</v>
      </c>
      <c r="F5" s="14">
        <v>0</v>
      </c>
      <c r="G5" s="15">
        <f t="shared" ref="G5:G6" si="0">((F5*100)/E5)/100</f>
        <v>0</v>
      </c>
      <c r="H5" s="16">
        <v>3</v>
      </c>
      <c r="I5" s="16">
        <v>1</v>
      </c>
      <c r="J5" s="15">
        <f t="shared" ref="J5:J6" si="1">((I5*100)/H5)/100</f>
        <v>0.33333333333333337</v>
      </c>
      <c r="K5" s="7">
        <f>(J5+G5)/2</f>
        <v>0.16666666666666669</v>
      </c>
      <c r="L5" s="10">
        <v>0.45</v>
      </c>
      <c r="M5" s="10">
        <f t="shared" ref="M5" si="2">K5*0.5</f>
        <v>8.3333333333333343E-2</v>
      </c>
      <c r="N5" s="16">
        <v>1</v>
      </c>
      <c r="O5" s="16">
        <v>2</v>
      </c>
      <c r="P5" s="15">
        <f t="shared" ref="P5:P6" si="3">((O5*100)/N5)/100</f>
        <v>2</v>
      </c>
      <c r="Q5" s="16">
        <v>4</v>
      </c>
      <c r="R5" s="16">
        <v>0</v>
      </c>
      <c r="S5" s="15">
        <f t="shared" ref="S5:S6" si="4">((R5*100)/Q5)/100</f>
        <v>0</v>
      </c>
      <c r="T5" s="16">
        <v>1</v>
      </c>
      <c r="U5" s="16">
        <v>0</v>
      </c>
      <c r="V5" s="15">
        <f t="shared" ref="V5:V6" si="5">((U5*100)/T5)/100</f>
        <v>0</v>
      </c>
      <c r="W5" s="16">
        <v>2</v>
      </c>
      <c r="X5" s="16">
        <v>0</v>
      </c>
      <c r="Y5" s="15">
        <f t="shared" ref="Y5:Y6" si="6">((X5*100)/W5)/100</f>
        <v>0</v>
      </c>
      <c r="Z5" s="16">
        <v>1</v>
      </c>
      <c r="AA5" s="16">
        <v>0</v>
      </c>
      <c r="AB5" s="15">
        <f t="shared" ref="AB5:AB6" si="7">((AA5*100)/Z5)/100</f>
        <v>0</v>
      </c>
      <c r="AC5" s="16">
        <v>1</v>
      </c>
      <c r="AD5" s="16">
        <v>0</v>
      </c>
      <c r="AE5" s="15">
        <f t="shared" ref="AE5:AE6" si="8">((AD5*100)/AC5)/100</f>
        <v>0</v>
      </c>
      <c r="AF5" s="16">
        <v>3</v>
      </c>
      <c r="AG5" s="16">
        <v>0</v>
      </c>
      <c r="AH5" s="15">
        <f t="shared" ref="AH5:AH6" si="9">((AG5*100)/AF5)/100</f>
        <v>0</v>
      </c>
      <c r="AI5" s="17">
        <v>2</v>
      </c>
      <c r="AJ5" s="17">
        <v>1</v>
      </c>
      <c r="AK5" s="15">
        <f t="shared" ref="AK5:AK6" si="10">((AJ5*100)/AI5)/100</f>
        <v>0.5</v>
      </c>
      <c r="AL5" s="7">
        <f>(AK5+V5+S5+P5+AB5+Y5+AE5+AH5)/8</f>
        <v>0.3125</v>
      </c>
      <c r="AM5" s="10">
        <v>0.2</v>
      </c>
      <c r="AN5" s="10">
        <f t="shared" ref="AN5" si="11">AL5*AM5</f>
        <v>6.25E-2</v>
      </c>
      <c r="AO5" s="16">
        <v>3</v>
      </c>
      <c r="AP5" s="16">
        <v>3</v>
      </c>
      <c r="AQ5" s="15">
        <f t="shared" ref="AQ5:AQ6" si="12">((AP5*100)/AO5)/100</f>
        <v>1</v>
      </c>
      <c r="AR5" s="16">
        <v>4</v>
      </c>
      <c r="AS5" s="16">
        <v>0</v>
      </c>
      <c r="AT5" s="15">
        <f t="shared" ref="AT5:AT6" si="13">((AS5*100)/AR5)/100</f>
        <v>0</v>
      </c>
      <c r="AU5" s="14">
        <v>3</v>
      </c>
      <c r="AV5" s="14">
        <v>2</v>
      </c>
      <c r="AW5" s="15">
        <f t="shared" ref="AW5:AW6" si="14">((AV5*100)/AU5)/100</f>
        <v>0.66666666666666674</v>
      </c>
      <c r="AX5" s="7">
        <f>(AW5+AT5+AQ5)/3</f>
        <v>0.55555555555555558</v>
      </c>
      <c r="AY5" s="10">
        <v>0.2</v>
      </c>
      <c r="AZ5" s="10">
        <f t="shared" ref="AZ5" si="15">AX5*AY5</f>
        <v>0.11111111111111112</v>
      </c>
      <c r="BA5" s="16">
        <v>1</v>
      </c>
      <c r="BB5" s="16">
        <v>0</v>
      </c>
      <c r="BC5" s="15">
        <f t="shared" ref="BC5:BC6" si="16">((BB5*100)/BA5)/100</f>
        <v>0</v>
      </c>
      <c r="BD5" s="7">
        <f>(BC5)/1</f>
        <v>0</v>
      </c>
      <c r="BE5" s="10">
        <v>0.15</v>
      </c>
      <c r="BF5" s="10">
        <f t="shared" ref="BF5" si="17">BD5*BE5</f>
        <v>0</v>
      </c>
      <c r="BG5" s="28">
        <f t="shared" ref="BG5:BG6" si="18">(BD5+AX5+AL5+K5)/4</f>
        <v>0.25868055555555558</v>
      </c>
      <c r="BH5" s="19">
        <f>(BF5+AZ5+AN5+M5)*2</f>
        <v>0.51388888888888884</v>
      </c>
    </row>
    <row r="6" spans="1:60" s="6" customFormat="1">
      <c r="A6" s="11">
        <v>2</v>
      </c>
      <c r="B6" s="25" t="s">
        <v>138</v>
      </c>
      <c r="C6" s="12" t="s">
        <v>129</v>
      </c>
      <c r="D6" s="22">
        <v>1</v>
      </c>
      <c r="E6" s="14">
        <v>3</v>
      </c>
      <c r="F6" s="16">
        <v>1</v>
      </c>
      <c r="G6" s="15">
        <f t="shared" si="0"/>
        <v>0.33333333333333337</v>
      </c>
      <c r="H6" s="16">
        <v>3</v>
      </c>
      <c r="I6" s="16">
        <v>0</v>
      </c>
      <c r="J6" s="15">
        <f t="shared" si="1"/>
        <v>0</v>
      </c>
      <c r="K6" s="7">
        <f t="shared" ref="K6" si="19">(J6+G6)/2</f>
        <v>0.16666666666666669</v>
      </c>
      <c r="L6" s="10">
        <v>0.45</v>
      </c>
      <c r="M6" s="10">
        <f t="shared" ref="M6" si="20">K6*0.5</f>
        <v>8.3333333333333343E-2</v>
      </c>
      <c r="N6" s="16">
        <v>1</v>
      </c>
      <c r="O6" s="16">
        <v>0</v>
      </c>
      <c r="P6" s="15">
        <f t="shared" si="3"/>
        <v>0</v>
      </c>
      <c r="Q6" s="16">
        <v>4</v>
      </c>
      <c r="R6" s="16">
        <v>0</v>
      </c>
      <c r="S6" s="15">
        <f t="shared" si="4"/>
        <v>0</v>
      </c>
      <c r="T6" s="16">
        <v>1</v>
      </c>
      <c r="U6" s="16">
        <v>0</v>
      </c>
      <c r="V6" s="15">
        <f t="shared" si="5"/>
        <v>0</v>
      </c>
      <c r="W6" s="16">
        <v>2</v>
      </c>
      <c r="X6" s="16">
        <v>0</v>
      </c>
      <c r="Y6" s="15">
        <f t="shared" si="6"/>
        <v>0</v>
      </c>
      <c r="Z6" s="16">
        <v>1</v>
      </c>
      <c r="AA6" s="16">
        <v>0</v>
      </c>
      <c r="AB6" s="15">
        <f t="shared" si="7"/>
        <v>0</v>
      </c>
      <c r="AC6" s="16">
        <v>1</v>
      </c>
      <c r="AD6" s="16">
        <v>0</v>
      </c>
      <c r="AE6" s="15">
        <f t="shared" si="8"/>
        <v>0</v>
      </c>
      <c r="AF6" s="16">
        <v>3</v>
      </c>
      <c r="AG6" s="18">
        <v>0</v>
      </c>
      <c r="AH6" s="15">
        <f t="shared" si="9"/>
        <v>0</v>
      </c>
      <c r="AI6" s="17">
        <v>2</v>
      </c>
      <c r="AJ6" s="17">
        <v>0</v>
      </c>
      <c r="AK6" s="15">
        <f t="shared" si="10"/>
        <v>0</v>
      </c>
      <c r="AL6" s="7">
        <f t="shared" ref="AL6" si="21">(AK6+V6+S6+P6+AB6+Y6+AE6+AH6)/8</f>
        <v>0</v>
      </c>
      <c r="AM6" s="10">
        <v>0.2</v>
      </c>
      <c r="AN6" s="10">
        <f t="shared" ref="AN6" si="22">AL6*AM6</f>
        <v>0</v>
      </c>
      <c r="AO6" s="16">
        <v>3</v>
      </c>
      <c r="AP6" s="16">
        <v>4</v>
      </c>
      <c r="AQ6" s="15">
        <f t="shared" si="12"/>
        <v>1.3333333333333335</v>
      </c>
      <c r="AR6" s="16">
        <v>4</v>
      </c>
      <c r="AS6" s="16">
        <v>1</v>
      </c>
      <c r="AT6" s="15">
        <f t="shared" si="13"/>
        <v>0.25</v>
      </c>
      <c r="AU6" s="14">
        <v>3</v>
      </c>
      <c r="AV6" s="16">
        <v>0</v>
      </c>
      <c r="AW6" s="15">
        <f t="shared" si="14"/>
        <v>0</v>
      </c>
      <c r="AX6" s="7">
        <f t="shared" ref="AX6" si="23">(AW6+AT6+AQ6)/3</f>
        <v>0.52777777777777779</v>
      </c>
      <c r="AY6" s="10">
        <v>0.2</v>
      </c>
      <c r="AZ6" s="10">
        <f t="shared" ref="AZ6" si="24">AX6*AY6</f>
        <v>0.10555555555555557</v>
      </c>
      <c r="BA6" s="16">
        <v>1</v>
      </c>
      <c r="BB6" s="16">
        <v>0</v>
      </c>
      <c r="BC6" s="15">
        <f t="shared" si="16"/>
        <v>0</v>
      </c>
      <c r="BD6" s="7">
        <f t="shared" ref="BD6" si="25">(BC6)/1</f>
        <v>0</v>
      </c>
      <c r="BE6" s="10">
        <v>0.15</v>
      </c>
      <c r="BF6" s="10">
        <f t="shared" ref="BF6" si="26">BD6*BE6</f>
        <v>0</v>
      </c>
      <c r="BG6" s="28">
        <f t="shared" si="18"/>
        <v>0.1736111111111111</v>
      </c>
      <c r="BH6" s="19">
        <f>(BF6+AZ6+AN6+M6)*2</f>
        <v>0.37777777777777782</v>
      </c>
    </row>
    <row r="8" spans="1:60">
      <c r="M8" s="4">
        <f>AVERAGE(M5:M7)</f>
        <v>8.3333333333333343E-2</v>
      </c>
      <c r="AN8" s="4">
        <f>AVERAGE(AN5:AN7)</f>
        <v>3.125E-2</v>
      </c>
      <c r="AZ8" s="4">
        <f>AVERAGE(AZ5:AZ7)</f>
        <v>0.10833333333333334</v>
      </c>
      <c r="BF8" s="4">
        <f>AVERAGE(BF5:BF7)</f>
        <v>0</v>
      </c>
      <c r="BH8" s="26">
        <f>AVERAGE(BH5:BH7)</f>
        <v>0.4458333333333333</v>
      </c>
    </row>
  </sheetData>
  <mergeCells count="29">
    <mergeCell ref="BH1:BH3"/>
    <mergeCell ref="K2:M3"/>
    <mergeCell ref="E3:G3"/>
    <mergeCell ref="H3:J3"/>
    <mergeCell ref="BA2:BC2"/>
    <mergeCell ref="AU3:AW3"/>
    <mergeCell ref="AO3:AQ3"/>
    <mergeCell ref="AR3:AT3"/>
    <mergeCell ref="A1:BF1"/>
    <mergeCell ref="E2:J2"/>
    <mergeCell ref="N2:AK2"/>
    <mergeCell ref="AL2:AN3"/>
    <mergeCell ref="A2:A4"/>
    <mergeCell ref="B2:B4"/>
    <mergeCell ref="D2:D4"/>
    <mergeCell ref="C2:C4"/>
    <mergeCell ref="Z3:AB3"/>
    <mergeCell ref="BG1:BG3"/>
    <mergeCell ref="N3:P3"/>
    <mergeCell ref="Q3:S3"/>
    <mergeCell ref="T3:V3"/>
    <mergeCell ref="AI3:AK3"/>
    <mergeCell ref="BA3:BC3"/>
    <mergeCell ref="W3:Y3"/>
    <mergeCell ref="BD2:BF3"/>
    <mergeCell ref="AX2:AZ3"/>
    <mergeCell ref="AO2:AW2"/>
    <mergeCell ref="AC3:AE3"/>
    <mergeCell ref="AF3:AH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7"/>
  <sheetViews>
    <sheetView tabSelected="1" zoomScaleNormal="100" workbookViewId="0">
      <selection activeCell="B18" sqref="B18"/>
    </sheetView>
  </sheetViews>
  <sheetFormatPr defaultRowHeight="15"/>
  <cols>
    <col min="1" max="1" width="36.140625" customWidth="1"/>
    <col min="2" max="2" width="18.5703125" customWidth="1"/>
    <col min="3" max="3" width="11.42578125" customWidth="1"/>
    <col min="4" max="4" width="13.42578125" customWidth="1"/>
    <col min="6" max="6" width="19.42578125" customWidth="1"/>
    <col min="7" max="7" width="10.85546875" customWidth="1"/>
    <col min="9" max="9" width="19.5703125" customWidth="1"/>
  </cols>
  <sheetData>
    <row r="2" spans="1:3">
      <c r="A2" t="s">
        <v>154</v>
      </c>
      <c r="B2" s="29">
        <f>(((Преподаватели!M42+Доценты!M71+Профессор!M8)/3)*100)/45</f>
        <v>0.11386514719848054</v>
      </c>
      <c r="C2" s="29">
        <v>1</v>
      </c>
    </row>
    <row r="3" spans="1:3">
      <c r="A3" t="s">
        <v>155</v>
      </c>
      <c r="B3" s="29">
        <f>(((Доценты!AN71+Преподаватели!AE42+Профессор!AN8)/3)*100)/20</f>
        <v>0.13598646723646726</v>
      </c>
      <c r="C3" s="29">
        <v>1</v>
      </c>
    </row>
    <row r="4" spans="1:3">
      <c r="A4" t="s">
        <v>156</v>
      </c>
      <c r="B4" s="29">
        <f>(((Преподаватели!AQ42+Доценты!AZ71+Профессор!AZ8)/3)*100)/20</f>
        <v>0.43504669199113649</v>
      </c>
      <c r="C4" s="29">
        <v>1</v>
      </c>
    </row>
    <row r="5" spans="1:3">
      <c r="A5" t="s">
        <v>157</v>
      </c>
      <c r="B5" s="29">
        <f>(((Преподаватели!AZ42+Доценты!BI71+Профессор!BF8)/3)*100)/15</f>
        <v>8.7037037037037038E-2</v>
      </c>
      <c r="C5" s="29">
        <v>1</v>
      </c>
    </row>
    <row r="6" spans="1:3">
      <c r="B6" s="29"/>
    </row>
    <row r="7" spans="1:3">
      <c r="A7" s="27" t="s">
        <v>153</v>
      </c>
      <c r="B7" s="30">
        <f>(Преподаватели!BB42+Доценты!BK71+Профессор!BH8)/3</f>
        <v>0.35700300728078505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Преподаватели</vt:lpstr>
      <vt:lpstr>Доценты</vt:lpstr>
      <vt:lpstr>Профессор</vt:lpstr>
      <vt:lpstr>Паучки УД ООД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2013-11-29T10:19:29Z</dcterms:modified>
</cp:coreProperties>
</file>