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3"/>
  </bookViews>
  <sheets>
    <sheet name="Ассистенты " sheetId="1" r:id="rId1"/>
    <sheet name="Доценты" sheetId="2" r:id="rId2"/>
    <sheet name="Профессор" sheetId="3" r:id="rId3"/>
    <sheet name="Паучок УД LS" sheetId="7" r:id="rId4"/>
  </sheets>
  <definedNames>
    <definedName name="_xlnm._FilterDatabase" localSheetId="1" hidden="1">Доценты!$BT$1:$BT$11</definedName>
  </definedNames>
  <calcPr calcId="125725"/>
</workbook>
</file>

<file path=xl/calcChain.xml><?xml version="1.0" encoding="utf-8"?>
<calcChain xmlns="http://schemas.openxmlformats.org/spreadsheetml/2006/main">
  <c r="B6" i="7"/>
  <c r="B5"/>
  <c r="B4"/>
  <c r="B3"/>
  <c r="B2"/>
  <c r="B8"/>
  <c r="BM12" i="3"/>
  <c r="BL12"/>
  <c r="BF12"/>
  <c r="BC12"/>
  <c r="AZ12"/>
  <c r="AT12"/>
  <c r="AQ12"/>
  <c r="AU12" s="1"/>
  <c r="AW12" s="1"/>
  <c r="AK12"/>
  <c r="AH12"/>
  <c r="AE12"/>
  <c r="AB12"/>
  <c r="Y12"/>
  <c r="V12"/>
  <c r="S12"/>
  <c r="P12"/>
  <c r="J12"/>
  <c r="G12"/>
  <c r="K12" s="1"/>
  <c r="M12" s="1"/>
  <c r="BO30" i="2"/>
  <c r="BL30"/>
  <c r="BP30" s="1"/>
  <c r="BF30"/>
  <c r="BC30"/>
  <c r="BG30" s="1"/>
  <c r="BI30" s="1"/>
  <c r="AZ30"/>
  <c r="AT30"/>
  <c r="AU30" s="1"/>
  <c r="AW30" s="1"/>
  <c r="AQ30"/>
  <c r="AK30"/>
  <c r="AL30" s="1"/>
  <c r="AN30" s="1"/>
  <c r="AH30"/>
  <c r="AE30"/>
  <c r="AB30"/>
  <c r="Y30"/>
  <c r="V30"/>
  <c r="S30"/>
  <c r="P30"/>
  <c r="J30"/>
  <c r="K30" s="1"/>
  <c r="M30" s="1"/>
  <c r="G30"/>
  <c r="BO29"/>
  <c r="BP29" s="1"/>
  <c r="BL29"/>
  <c r="BF29"/>
  <c r="BG29" s="1"/>
  <c r="BI29" s="1"/>
  <c r="BC29"/>
  <c r="AZ29"/>
  <c r="AT29"/>
  <c r="AQ29"/>
  <c r="AU29" s="1"/>
  <c r="AW29" s="1"/>
  <c r="AK29"/>
  <c r="AH29"/>
  <c r="AE29"/>
  <c r="AB29"/>
  <c r="Y29"/>
  <c r="V29"/>
  <c r="AL29" s="1"/>
  <c r="AN29" s="1"/>
  <c r="S29"/>
  <c r="P29"/>
  <c r="J29"/>
  <c r="G29"/>
  <c r="K29" s="1"/>
  <c r="M29" s="1"/>
  <c r="BO28"/>
  <c r="BL28"/>
  <c r="BP28" s="1"/>
  <c r="BC28"/>
  <c r="AZ28"/>
  <c r="BG28" s="1"/>
  <c r="BI28" s="1"/>
  <c r="AT28"/>
  <c r="AQ28"/>
  <c r="AU28" s="1"/>
  <c r="AW28" s="1"/>
  <c r="AK28"/>
  <c r="AH28"/>
  <c r="AE28"/>
  <c r="AB28"/>
  <c r="Y28"/>
  <c r="V28"/>
  <c r="AL28" s="1"/>
  <c r="AN28" s="1"/>
  <c r="S28"/>
  <c r="P28"/>
  <c r="J28"/>
  <c r="G28"/>
  <c r="K28" s="1"/>
  <c r="M28" s="1"/>
  <c r="BO27"/>
  <c r="BL27"/>
  <c r="BP27" s="1"/>
  <c r="BF27"/>
  <c r="BC27"/>
  <c r="BG27" s="1"/>
  <c r="BI27" s="1"/>
  <c r="AZ27"/>
  <c r="AT27"/>
  <c r="AU27" s="1"/>
  <c r="AW27" s="1"/>
  <c r="AQ27"/>
  <c r="AK27"/>
  <c r="AL27" s="1"/>
  <c r="AN27" s="1"/>
  <c r="AH27"/>
  <c r="AE27"/>
  <c r="AB27"/>
  <c r="Y27"/>
  <c r="V27"/>
  <c r="S27"/>
  <c r="P27"/>
  <c r="J27"/>
  <c r="K27" s="1"/>
  <c r="M27" s="1"/>
  <c r="G27"/>
  <c r="BO26"/>
  <c r="BP26" s="1"/>
  <c r="BL26"/>
  <c r="BF26"/>
  <c r="BG26" s="1"/>
  <c r="BI26" s="1"/>
  <c r="BC26"/>
  <c r="AZ26"/>
  <c r="AT26"/>
  <c r="AQ26"/>
  <c r="AU26" s="1"/>
  <c r="AW26" s="1"/>
  <c r="AK26"/>
  <c r="AH26"/>
  <c r="AE26"/>
  <c r="AB26"/>
  <c r="Y26"/>
  <c r="V26"/>
  <c r="AL26" s="1"/>
  <c r="AN26" s="1"/>
  <c r="S26"/>
  <c r="P26"/>
  <c r="J26"/>
  <c r="G26"/>
  <c r="K26" s="1"/>
  <c r="M26" s="1"/>
  <c r="BO25"/>
  <c r="BL25"/>
  <c r="BP25" s="1"/>
  <c r="BF25"/>
  <c r="BC25"/>
  <c r="BG25" s="1"/>
  <c r="BI25" s="1"/>
  <c r="AZ25"/>
  <c r="AT25"/>
  <c r="AU25" s="1"/>
  <c r="AW25" s="1"/>
  <c r="AQ25"/>
  <c r="AK25"/>
  <c r="AL25" s="1"/>
  <c r="AN25" s="1"/>
  <c r="AH25"/>
  <c r="AE25"/>
  <c r="AB25"/>
  <c r="Y25"/>
  <c r="V25"/>
  <c r="S25"/>
  <c r="P25"/>
  <c r="J25"/>
  <c r="K25" s="1"/>
  <c r="M25" s="1"/>
  <c r="G25"/>
  <c r="BO24"/>
  <c r="BP24" s="1"/>
  <c r="BL24"/>
  <c r="BF24"/>
  <c r="BG24" s="1"/>
  <c r="BI24" s="1"/>
  <c r="BC24"/>
  <c r="AZ24"/>
  <c r="AT24"/>
  <c r="AQ24"/>
  <c r="AU24" s="1"/>
  <c r="AW24" s="1"/>
  <c r="AK24"/>
  <c r="AH24"/>
  <c r="AE24"/>
  <c r="AB24"/>
  <c r="Y24"/>
  <c r="V24"/>
  <c r="AL24" s="1"/>
  <c r="AN24" s="1"/>
  <c r="S24"/>
  <c r="P24"/>
  <c r="J24"/>
  <c r="G24"/>
  <c r="K24" s="1"/>
  <c r="M24" s="1"/>
  <c r="BO23"/>
  <c r="BL23"/>
  <c r="BP23" s="1"/>
  <c r="BF23"/>
  <c r="BC23"/>
  <c r="BG23" s="1"/>
  <c r="BI23" s="1"/>
  <c r="AZ23"/>
  <c r="AT23"/>
  <c r="AU23" s="1"/>
  <c r="AW23" s="1"/>
  <c r="AQ23"/>
  <c r="AK23"/>
  <c r="AL23" s="1"/>
  <c r="AN23" s="1"/>
  <c r="AH23"/>
  <c r="AE23"/>
  <c r="AB23"/>
  <c r="Y23"/>
  <c r="V23"/>
  <c r="S23"/>
  <c r="P23"/>
  <c r="J23"/>
  <c r="K23" s="1"/>
  <c r="M23" s="1"/>
  <c r="G23"/>
  <c r="BO22"/>
  <c r="BP22" s="1"/>
  <c r="BL22"/>
  <c r="BF22"/>
  <c r="BG22" s="1"/>
  <c r="BI22" s="1"/>
  <c r="BC22"/>
  <c r="AZ22"/>
  <c r="AT22"/>
  <c r="AQ22"/>
  <c r="AU22" s="1"/>
  <c r="AW22" s="1"/>
  <c r="AK22"/>
  <c r="AH22"/>
  <c r="AE22"/>
  <c r="AB22"/>
  <c r="Y22"/>
  <c r="V22"/>
  <c r="AL22" s="1"/>
  <c r="AN22" s="1"/>
  <c r="S22"/>
  <c r="P22"/>
  <c r="J22"/>
  <c r="G22"/>
  <c r="K22" s="1"/>
  <c r="M22" s="1"/>
  <c r="BO21"/>
  <c r="BL21"/>
  <c r="BP21" s="1"/>
  <c r="BF21"/>
  <c r="BC21"/>
  <c r="BG21" s="1"/>
  <c r="BI21" s="1"/>
  <c r="AZ21"/>
  <c r="AT21"/>
  <c r="AU21" s="1"/>
  <c r="AW21" s="1"/>
  <c r="AQ21"/>
  <c r="AK21"/>
  <c r="AL21" s="1"/>
  <c r="AN21" s="1"/>
  <c r="AH21"/>
  <c r="AE21"/>
  <c r="AB21"/>
  <c r="Y21"/>
  <c r="V21"/>
  <c r="S21"/>
  <c r="P21"/>
  <c r="J21"/>
  <c r="K21" s="1"/>
  <c r="M21" s="1"/>
  <c r="G21"/>
  <c r="BO20"/>
  <c r="BP20" s="1"/>
  <c r="BL20"/>
  <c r="BF20"/>
  <c r="BG20" s="1"/>
  <c r="BI20" s="1"/>
  <c r="BC20"/>
  <c r="AZ20"/>
  <c r="AT20"/>
  <c r="AQ20"/>
  <c r="AU20" s="1"/>
  <c r="AW20" s="1"/>
  <c r="AK20"/>
  <c r="AL20" s="1"/>
  <c r="AN20" s="1"/>
  <c r="AH20"/>
  <c r="AE20"/>
  <c r="AB20"/>
  <c r="Y20"/>
  <c r="V20"/>
  <c r="S20"/>
  <c r="P20"/>
  <c r="J20"/>
  <c r="G20"/>
  <c r="K20" s="1"/>
  <c r="M20" s="1"/>
  <c r="BO19"/>
  <c r="BP19" s="1"/>
  <c r="BL19"/>
  <c r="BF19"/>
  <c r="BG19" s="1"/>
  <c r="BI19" s="1"/>
  <c r="BC19"/>
  <c r="AZ19"/>
  <c r="AT19"/>
  <c r="AU19" s="1"/>
  <c r="AW19" s="1"/>
  <c r="AQ19"/>
  <c r="AK19"/>
  <c r="AL19" s="1"/>
  <c r="AN19" s="1"/>
  <c r="AH19"/>
  <c r="AE19"/>
  <c r="AB19"/>
  <c r="Y19"/>
  <c r="V19"/>
  <c r="S19"/>
  <c r="P19"/>
  <c r="J19"/>
  <c r="K19" s="1"/>
  <c r="M19" s="1"/>
  <c r="G19"/>
  <c r="BO18"/>
  <c r="BP18" s="1"/>
  <c r="BL18"/>
  <c r="BF18"/>
  <c r="BG18" s="1"/>
  <c r="BI18" s="1"/>
  <c r="BC18"/>
  <c r="AZ18"/>
  <c r="AT18"/>
  <c r="AU18" s="1"/>
  <c r="AW18" s="1"/>
  <c r="AQ18"/>
  <c r="AK18"/>
  <c r="AL18" s="1"/>
  <c r="AN18" s="1"/>
  <c r="AH18"/>
  <c r="AE18"/>
  <c r="AB18"/>
  <c r="Y18"/>
  <c r="V18"/>
  <c r="S18"/>
  <c r="P18"/>
  <c r="J18"/>
  <c r="K18" s="1"/>
  <c r="M18" s="1"/>
  <c r="G18"/>
  <c r="BO17"/>
  <c r="BP17" s="1"/>
  <c r="BL17"/>
  <c r="BF17"/>
  <c r="BG17" s="1"/>
  <c r="BI17" s="1"/>
  <c r="BC17"/>
  <c r="AZ17"/>
  <c r="AT17"/>
  <c r="AU17" s="1"/>
  <c r="AW17" s="1"/>
  <c r="AQ17"/>
  <c r="AK17"/>
  <c r="AL17" s="1"/>
  <c r="AN17" s="1"/>
  <c r="AH17"/>
  <c r="AE17"/>
  <c r="AB17"/>
  <c r="Y17"/>
  <c r="V17"/>
  <c r="S17"/>
  <c r="P17"/>
  <c r="J17"/>
  <c r="K17" s="1"/>
  <c r="M17" s="1"/>
  <c r="G17"/>
  <c r="BO16"/>
  <c r="BP16" s="1"/>
  <c r="BL16"/>
  <c r="BF16"/>
  <c r="BG16" s="1"/>
  <c r="BI16" s="1"/>
  <c r="BC16"/>
  <c r="AZ16"/>
  <c r="AT16"/>
  <c r="AU16" s="1"/>
  <c r="AW16" s="1"/>
  <c r="AQ16"/>
  <c r="AK16"/>
  <c r="AL16" s="1"/>
  <c r="AN16" s="1"/>
  <c r="AH16"/>
  <c r="AE16"/>
  <c r="AB16"/>
  <c r="Y16"/>
  <c r="V16"/>
  <c r="S16"/>
  <c r="P16"/>
  <c r="J16"/>
  <c r="K16" s="1"/>
  <c r="M16" s="1"/>
  <c r="G16"/>
  <c r="BO15"/>
  <c r="BP15" s="1"/>
  <c r="BL15"/>
  <c r="BF15"/>
  <c r="BG15" s="1"/>
  <c r="BI15" s="1"/>
  <c r="BC15"/>
  <c r="AZ15"/>
  <c r="AT15"/>
  <c r="AU15" s="1"/>
  <c r="AW15" s="1"/>
  <c r="AQ15"/>
  <c r="AK15"/>
  <c r="AL15" s="1"/>
  <c r="AN15" s="1"/>
  <c r="AH15"/>
  <c r="AE15"/>
  <c r="AB15"/>
  <c r="Y15"/>
  <c r="V15"/>
  <c r="S15"/>
  <c r="P15"/>
  <c r="J15"/>
  <c r="K15" s="1"/>
  <c r="M15" s="1"/>
  <c r="G15"/>
  <c r="BO14"/>
  <c r="BP14" s="1"/>
  <c r="BL14"/>
  <c r="BF14"/>
  <c r="BG14" s="1"/>
  <c r="BI14" s="1"/>
  <c r="BC14"/>
  <c r="AZ14"/>
  <c r="AT14"/>
  <c r="AU14" s="1"/>
  <c r="AW14" s="1"/>
  <c r="AQ14"/>
  <c r="AK14"/>
  <c r="AL14" s="1"/>
  <c r="AN14" s="1"/>
  <c r="AH14"/>
  <c r="AE14"/>
  <c r="AB14"/>
  <c r="Y14"/>
  <c r="V14"/>
  <c r="S14"/>
  <c r="P14"/>
  <c r="J14"/>
  <c r="K14" s="1"/>
  <c r="M14" s="1"/>
  <c r="G14"/>
  <c r="BO13"/>
  <c r="BP13" s="1"/>
  <c r="BL13"/>
  <c r="BF13"/>
  <c r="BG13" s="1"/>
  <c r="BI13" s="1"/>
  <c r="BC13"/>
  <c r="AZ13"/>
  <c r="AT13"/>
  <c r="AU13" s="1"/>
  <c r="AW13" s="1"/>
  <c r="AQ13"/>
  <c r="AK13"/>
  <c r="AL13" s="1"/>
  <c r="AN13" s="1"/>
  <c r="AH13"/>
  <c r="AE13"/>
  <c r="AB13"/>
  <c r="Y13"/>
  <c r="V13"/>
  <c r="S13"/>
  <c r="P13"/>
  <c r="J13"/>
  <c r="K13" s="1"/>
  <c r="M13" s="1"/>
  <c r="G13"/>
  <c r="BO12"/>
  <c r="BP12" s="1"/>
  <c r="BL12"/>
  <c r="BF12"/>
  <c r="BG12" s="1"/>
  <c r="BI12" s="1"/>
  <c r="BC12"/>
  <c r="AZ12"/>
  <c r="AT12"/>
  <c r="AU12" s="1"/>
  <c r="AW12" s="1"/>
  <c r="AQ12"/>
  <c r="AK12"/>
  <c r="AL12" s="1"/>
  <c r="AN12" s="1"/>
  <c r="AH12"/>
  <c r="AE12"/>
  <c r="AB12"/>
  <c r="Y12"/>
  <c r="V12"/>
  <c r="S12"/>
  <c r="P12"/>
  <c r="J12"/>
  <c r="K12" s="1"/>
  <c r="M12" s="1"/>
  <c r="G12"/>
  <c r="BO11"/>
  <c r="BP11" s="1"/>
  <c r="BL11"/>
  <c r="BF11"/>
  <c r="BG11" s="1"/>
  <c r="BI11" s="1"/>
  <c r="BC11"/>
  <c r="AZ11"/>
  <c r="AT11"/>
  <c r="AU11" s="1"/>
  <c r="AW11" s="1"/>
  <c r="AQ11"/>
  <c r="AK11"/>
  <c r="AL11" s="1"/>
  <c r="AN11" s="1"/>
  <c r="AH11"/>
  <c r="AE11"/>
  <c r="AB11"/>
  <c r="Y11"/>
  <c r="V11"/>
  <c r="S11"/>
  <c r="P11"/>
  <c r="J11"/>
  <c r="K11" s="1"/>
  <c r="M11" s="1"/>
  <c r="G11"/>
  <c r="BO10"/>
  <c r="BP10" s="1"/>
  <c r="BL10"/>
  <c r="BF10"/>
  <c r="BG10" s="1"/>
  <c r="BI10" s="1"/>
  <c r="BC10"/>
  <c r="AZ10"/>
  <c r="AT10"/>
  <c r="AU10" s="1"/>
  <c r="AW10" s="1"/>
  <c r="AQ10"/>
  <c r="AK10"/>
  <c r="AL10" s="1"/>
  <c r="AN10" s="1"/>
  <c r="AH10"/>
  <c r="AE10"/>
  <c r="AB10"/>
  <c r="Y10"/>
  <c r="V10"/>
  <c r="S10"/>
  <c r="P10"/>
  <c r="J10"/>
  <c r="K10" s="1"/>
  <c r="M10" s="1"/>
  <c r="G10"/>
  <c r="BO9"/>
  <c r="BP9" s="1"/>
  <c r="BL9"/>
  <c r="BF9"/>
  <c r="BG9" s="1"/>
  <c r="BI9" s="1"/>
  <c r="BC9"/>
  <c r="AZ9"/>
  <c r="AT9"/>
  <c r="AU9" s="1"/>
  <c r="AW9" s="1"/>
  <c r="AQ9"/>
  <c r="AK9"/>
  <c r="AL9" s="1"/>
  <c r="AN9" s="1"/>
  <c r="AH9"/>
  <c r="AE9"/>
  <c r="AB9"/>
  <c r="Y9"/>
  <c r="V9"/>
  <c r="S9"/>
  <c r="P9"/>
  <c r="J9"/>
  <c r="K9" s="1"/>
  <c r="M9" s="1"/>
  <c r="G9"/>
  <c r="BO8"/>
  <c r="BP8" s="1"/>
  <c r="BL8"/>
  <c r="BF8"/>
  <c r="BG8" s="1"/>
  <c r="BI8" s="1"/>
  <c r="BC8"/>
  <c r="AZ8"/>
  <c r="AT8"/>
  <c r="AU8" s="1"/>
  <c r="AW8" s="1"/>
  <c r="AQ8"/>
  <c r="AK8"/>
  <c r="AL8" s="1"/>
  <c r="AN8" s="1"/>
  <c r="AH8"/>
  <c r="AE8"/>
  <c r="AB8"/>
  <c r="Y8"/>
  <c r="V8"/>
  <c r="S8"/>
  <c r="P8"/>
  <c r="J8"/>
  <c r="K8" s="1"/>
  <c r="M8" s="1"/>
  <c r="G8"/>
  <c r="BO7"/>
  <c r="BP7" s="1"/>
  <c r="BL7"/>
  <c r="BF7"/>
  <c r="BG7" s="1"/>
  <c r="BI7" s="1"/>
  <c r="BC7"/>
  <c r="AZ7"/>
  <c r="AT7"/>
  <c r="AU7" s="1"/>
  <c r="AW7" s="1"/>
  <c r="AQ7"/>
  <c r="AK7"/>
  <c r="AL7" s="1"/>
  <c r="AN7" s="1"/>
  <c r="AH7"/>
  <c r="AE7"/>
  <c r="AB7"/>
  <c r="Y7"/>
  <c r="V7"/>
  <c r="S7"/>
  <c r="P7"/>
  <c r="J7"/>
  <c r="K7" s="1"/>
  <c r="M7" s="1"/>
  <c r="G7"/>
  <c r="BO6"/>
  <c r="BL6"/>
  <c r="BP6" s="1"/>
  <c r="BF6"/>
  <c r="BC6"/>
  <c r="BG6" s="1"/>
  <c r="BI6" s="1"/>
  <c r="AZ6"/>
  <c r="AT6"/>
  <c r="AU6" s="1"/>
  <c r="AW6" s="1"/>
  <c r="AQ6"/>
  <c r="AK6"/>
  <c r="AL6" s="1"/>
  <c r="AN6" s="1"/>
  <c r="AH6"/>
  <c r="AE6"/>
  <c r="AB6"/>
  <c r="Y6"/>
  <c r="V6"/>
  <c r="S6"/>
  <c r="P6"/>
  <c r="J6"/>
  <c r="K6" s="1"/>
  <c r="M6" s="1"/>
  <c r="G6"/>
  <c r="BO5"/>
  <c r="BP5" s="1"/>
  <c r="BL5"/>
  <c r="BF5"/>
  <c r="BG5" s="1"/>
  <c r="BI5" s="1"/>
  <c r="BC5"/>
  <c r="AZ5"/>
  <c r="AT5"/>
  <c r="AQ5"/>
  <c r="AU5" s="1"/>
  <c r="AW5" s="1"/>
  <c r="AK5"/>
  <c r="AH5"/>
  <c r="AE5"/>
  <c r="AB5"/>
  <c r="Y5"/>
  <c r="V5"/>
  <c r="AL5" s="1"/>
  <c r="AN5" s="1"/>
  <c r="S5"/>
  <c r="P5"/>
  <c r="J5"/>
  <c r="G5"/>
  <c r="K5" s="1"/>
  <c r="M5" s="1"/>
  <c r="BC28" i="1"/>
  <c r="AZ28"/>
  <c r="BD28" s="1"/>
  <c r="AT28"/>
  <c r="AQ28"/>
  <c r="AU28" s="1"/>
  <c r="AW28" s="1"/>
  <c r="AN28"/>
  <c r="AH28"/>
  <c r="AI28" s="1"/>
  <c r="AK28" s="1"/>
  <c r="AB28"/>
  <c r="Y28"/>
  <c r="V28"/>
  <c r="S28"/>
  <c r="AC28" s="1"/>
  <c r="AE28" s="1"/>
  <c r="P28"/>
  <c r="J28"/>
  <c r="G28"/>
  <c r="K28" s="1"/>
  <c r="M28" s="1"/>
  <c r="BC27"/>
  <c r="BD27" s="1"/>
  <c r="AZ27"/>
  <c r="AT27"/>
  <c r="AQ27"/>
  <c r="AU27" s="1"/>
  <c r="AW27" s="1"/>
  <c r="AN27"/>
  <c r="AI27"/>
  <c r="AK27" s="1"/>
  <c r="AH27"/>
  <c r="AB27"/>
  <c r="Y27"/>
  <c r="V27"/>
  <c r="S27"/>
  <c r="P27"/>
  <c r="AC27" s="1"/>
  <c r="AE27" s="1"/>
  <c r="J27"/>
  <c r="G27"/>
  <c r="K27" s="1"/>
  <c r="M27" s="1"/>
  <c r="BC26"/>
  <c r="AZ26"/>
  <c r="BD26" s="1"/>
  <c r="AT26"/>
  <c r="AQ26"/>
  <c r="AU26" s="1"/>
  <c r="AW26" s="1"/>
  <c r="AN26"/>
  <c r="AH26"/>
  <c r="AI26" s="1"/>
  <c r="AK26" s="1"/>
  <c r="AB26"/>
  <c r="Y26"/>
  <c r="V26"/>
  <c r="S26"/>
  <c r="AC26" s="1"/>
  <c r="AE26" s="1"/>
  <c r="P26"/>
  <c r="J26"/>
  <c r="G26"/>
  <c r="K26" s="1"/>
  <c r="M26" s="1"/>
  <c r="BC25"/>
  <c r="BD25" s="1"/>
  <c r="AZ25"/>
  <c r="AT25"/>
  <c r="AQ25"/>
  <c r="AU25" s="1"/>
  <c r="AW25" s="1"/>
  <c r="AN25"/>
  <c r="AI25"/>
  <c r="AK25" s="1"/>
  <c r="AH25"/>
  <c r="AB25"/>
  <c r="Y25"/>
  <c r="V25"/>
  <c r="S25"/>
  <c r="P25"/>
  <c r="AC25" s="1"/>
  <c r="AE25" s="1"/>
  <c r="J25"/>
  <c r="G25"/>
  <c r="K25" s="1"/>
  <c r="M25" s="1"/>
  <c r="BC24"/>
  <c r="AZ24"/>
  <c r="BD24" s="1"/>
  <c r="AT24"/>
  <c r="AQ24"/>
  <c r="AU24" s="1"/>
  <c r="AW24" s="1"/>
  <c r="AN24"/>
  <c r="AH24"/>
  <c r="AI24" s="1"/>
  <c r="AK24" s="1"/>
  <c r="AB24"/>
  <c r="Y24"/>
  <c r="V24"/>
  <c r="S24"/>
  <c r="AC24" s="1"/>
  <c r="AE24" s="1"/>
  <c r="P24"/>
  <c r="J24"/>
  <c r="G24"/>
  <c r="K24" s="1"/>
  <c r="M24" s="1"/>
  <c r="BC23"/>
  <c r="BD23" s="1"/>
  <c r="AZ23"/>
  <c r="AT23"/>
  <c r="AQ23"/>
  <c r="AU23" s="1"/>
  <c r="AW23" s="1"/>
  <c r="AN23"/>
  <c r="AI23"/>
  <c r="AK23" s="1"/>
  <c r="AH23"/>
  <c r="AB23"/>
  <c r="Y23"/>
  <c r="V23"/>
  <c r="S23"/>
  <c r="P23"/>
  <c r="AC23" s="1"/>
  <c r="AE23" s="1"/>
  <c r="J23"/>
  <c r="G23"/>
  <c r="K23" s="1"/>
  <c r="M23" s="1"/>
  <c r="BC22"/>
  <c r="AZ22"/>
  <c r="BD22" s="1"/>
  <c r="AT22"/>
  <c r="AQ22"/>
  <c r="AU22" s="1"/>
  <c r="AW22" s="1"/>
  <c r="AN22"/>
  <c r="AH22"/>
  <c r="AI22" s="1"/>
  <c r="AK22" s="1"/>
  <c r="AB22"/>
  <c r="Y22"/>
  <c r="V22"/>
  <c r="S22"/>
  <c r="AC22" s="1"/>
  <c r="AE22" s="1"/>
  <c r="P22"/>
  <c r="J22"/>
  <c r="G22"/>
  <c r="K22" s="1"/>
  <c r="M22" s="1"/>
  <c r="BC21"/>
  <c r="BD21" s="1"/>
  <c r="AZ21"/>
  <c r="AT21"/>
  <c r="AQ21"/>
  <c r="AU21" s="1"/>
  <c r="AW21" s="1"/>
  <c r="AN21"/>
  <c r="AI21"/>
  <c r="AK21" s="1"/>
  <c r="AH21"/>
  <c r="AB21"/>
  <c r="Y21"/>
  <c r="V21"/>
  <c r="S21"/>
  <c r="P21"/>
  <c r="AC21" s="1"/>
  <c r="AE21" s="1"/>
  <c r="J21"/>
  <c r="G21"/>
  <c r="K21" s="1"/>
  <c r="M21" s="1"/>
  <c r="BC20"/>
  <c r="AZ20"/>
  <c r="BD20" s="1"/>
  <c r="AT20"/>
  <c r="AQ20"/>
  <c r="AU20" s="1"/>
  <c r="AW20" s="1"/>
  <c r="AN20"/>
  <c r="AH20"/>
  <c r="AI20" s="1"/>
  <c r="AK20" s="1"/>
  <c r="AB20"/>
  <c r="Y20"/>
  <c r="V20"/>
  <c r="S20"/>
  <c r="AC20" s="1"/>
  <c r="AE20" s="1"/>
  <c r="P20"/>
  <c r="J20"/>
  <c r="G20"/>
  <c r="K20" s="1"/>
  <c r="M20" s="1"/>
  <c r="BC19"/>
  <c r="BD19" s="1"/>
  <c r="AZ19"/>
  <c r="AT19"/>
  <c r="AQ19"/>
  <c r="AU19" s="1"/>
  <c r="AW19" s="1"/>
  <c r="AN19"/>
  <c r="AI19"/>
  <c r="AK19" s="1"/>
  <c r="AH19"/>
  <c r="AB19"/>
  <c r="Y19"/>
  <c r="V19"/>
  <c r="S19"/>
  <c r="P19"/>
  <c r="AC19" s="1"/>
  <c r="AE19" s="1"/>
  <c r="J19"/>
  <c r="G19"/>
  <c r="K19" s="1"/>
  <c r="M19" s="1"/>
  <c r="BC18"/>
  <c r="AZ18"/>
  <c r="BD18" s="1"/>
  <c r="AT18"/>
  <c r="AQ18"/>
  <c r="AU18" s="1"/>
  <c r="AW18" s="1"/>
  <c r="AN18"/>
  <c r="AH18"/>
  <c r="AI18" s="1"/>
  <c r="AK18" s="1"/>
  <c r="AB18"/>
  <c r="Y18"/>
  <c r="V18"/>
  <c r="S18"/>
  <c r="AC18" s="1"/>
  <c r="AE18" s="1"/>
  <c r="P18"/>
  <c r="J18"/>
  <c r="G18"/>
  <c r="K18" s="1"/>
  <c r="M18" s="1"/>
  <c r="BC17"/>
  <c r="BD17" s="1"/>
  <c r="AZ17"/>
  <c r="AT17"/>
  <c r="AQ17"/>
  <c r="AU17" s="1"/>
  <c r="AW17" s="1"/>
  <c r="AN17"/>
  <c r="AI17"/>
  <c r="AK17" s="1"/>
  <c r="AH17"/>
  <c r="AB17"/>
  <c r="Y17"/>
  <c r="V17"/>
  <c r="S17"/>
  <c r="P17"/>
  <c r="AC17" s="1"/>
  <c r="AE17" s="1"/>
  <c r="J17"/>
  <c r="G17"/>
  <c r="K17" s="1"/>
  <c r="M17" s="1"/>
  <c r="BC16"/>
  <c r="AZ16"/>
  <c r="BD16" s="1"/>
  <c r="AT16"/>
  <c r="AQ16"/>
  <c r="AU16" s="1"/>
  <c r="AW16" s="1"/>
  <c r="AN16"/>
  <c r="AH16"/>
  <c r="AI16" s="1"/>
  <c r="AK16" s="1"/>
  <c r="AB16"/>
  <c r="Y16"/>
  <c r="V16"/>
  <c r="S16"/>
  <c r="AC16" s="1"/>
  <c r="AE16" s="1"/>
  <c r="P16"/>
  <c r="J16"/>
  <c r="G16"/>
  <c r="K16" s="1"/>
  <c r="M16" s="1"/>
  <c r="BC15"/>
  <c r="BD15" s="1"/>
  <c r="AZ15"/>
  <c r="AT15"/>
  <c r="AQ15"/>
  <c r="AU15" s="1"/>
  <c r="AW15" s="1"/>
  <c r="AN15"/>
  <c r="AI15"/>
  <c r="AK15" s="1"/>
  <c r="AH15"/>
  <c r="AB15"/>
  <c r="Y15"/>
  <c r="V15"/>
  <c r="S15"/>
  <c r="P15"/>
  <c r="AC15" s="1"/>
  <c r="AE15" s="1"/>
  <c r="J15"/>
  <c r="G15"/>
  <c r="K15" s="1"/>
  <c r="M15" s="1"/>
  <c r="BC14"/>
  <c r="AZ14"/>
  <c r="BD14" s="1"/>
  <c r="AT14"/>
  <c r="AQ14"/>
  <c r="AU14" s="1"/>
  <c r="AW14" s="1"/>
  <c r="AN14"/>
  <c r="AH14"/>
  <c r="AI14" s="1"/>
  <c r="AK14" s="1"/>
  <c r="AB14"/>
  <c r="Y14"/>
  <c r="V14"/>
  <c r="S14"/>
  <c r="AC14" s="1"/>
  <c r="AE14" s="1"/>
  <c r="P14"/>
  <c r="J14"/>
  <c r="G14"/>
  <c r="K14" s="1"/>
  <c r="M14" s="1"/>
  <c r="BC13"/>
  <c r="BD13" s="1"/>
  <c r="AZ13"/>
  <c r="AT13"/>
  <c r="AQ13"/>
  <c r="AU13" s="1"/>
  <c r="AW13" s="1"/>
  <c r="AN13"/>
  <c r="AI13"/>
  <c r="AK13" s="1"/>
  <c r="AH13"/>
  <c r="AB13"/>
  <c r="Y13"/>
  <c r="V13"/>
  <c r="S13"/>
  <c r="P13"/>
  <c r="AC13" s="1"/>
  <c r="AE13" s="1"/>
  <c r="J13"/>
  <c r="G13"/>
  <c r="K13" s="1"/>
  <c r="M13" s="1"/>
  <c r="BC12"/>
  <c r="AZ12"/>
  <c r="BD12" s="1"/>
  <c r="AT12"/>
  <c r="AQ12"/>
  <c r="AU12" s="1"/>
  <c r="AW12" s="1"/>
  <c r="AN12"/>
  <c r="AH12"/>
  <c r="AI12" s="1"/>
  <c r="AK12" s="1"/>
  <c r="AB12"/>
  <c r="Y12"/>
  <c r="V12"/>
  <c r="S12"/>
  <c r="P12"/>
  <c r="AC12" s="1"/>
  <c r="AE12" s="1"/>
  <c r="J12"/>
  <c r="G12"/>
  <c r="K12" s="1"/>
  <c r="M12" s="1"/>
  <c r="BC11"/>
  <c r="BD11" s="1"/>
  <c r="AZ11"/>
  <c r="AT11"/>
  <c r="AQ11"/>
  <c r="AU11" s="1"/>
  <c r="AW11" s="1"/>
  <c r="AN11"/>
  <c r="AI11"/>
  <c r="AK11" s="1"/>
  <c r="AH11"/>
  <c r="AB11"/>
  <c r="Y11"/>
  <c r="V11"/>
  <c r="S11"/>
  <c r="P11"/>
  <c r="AC11" s="1"/>
  <c r="AE11" s="1"/>
  <c r="J11"/>
  <c r="G11"/>
  <c r="K11" s="1"/>
  <c r="M11" s="1"/>
  <c r="BC10"/>
  <c r="BD10" s="1"/>
  <c r="AZ10"/>
  <c r="AT10"/>
  <c r="AQ10"/>
  <c r="AU10" s="1"/>
  <c r="AW10" s="1"/>
  <c r="AN10"/>
  <c r="AH10"/>
  <c r="AI10" s="1"/>
  <c r="AK10" s="1"/>
  <c r="AB10"/>
  <c r="Y10"/>
  <c r="V10"/>
  <c r="S10"/>
  <c r="P10"/>
  <c r="AC10" s="1"/>
  <c r="AE10" s="1"/>
  <c r="J10"/>
  <c r="G10"/>
  <c r="K10" s="1"/>
  <c r="M10" s="1"/>
  <c r="BC9"/>
  <c r="BD9" s="1"/>
  <c r="AZ9"/>
  <c r="AT9"/>
  <c r="AQ9"/>
  <c r="AU9" s="1"/>
  <c r="AW9" s="1"/>
  <c r="AN9"/>
  <c r="AH9"/>
  <c r="AI9" s="1"/>
  <c r="AK9" s="1"/>
  <c r="AB9"/>
  <c r="Y9"/>
  <c r="V9"/>
  <c r="S9"/>
  <c r="P9"/>
  <c r="AC9" s="1"/>
  <c r="AE9" s="1"/>
  <c r="J9"/>
  <c r="G9"/>
  <c r="K9" s="1"/>
  <c r="M9" s="1"/>
  <c r="BC8"/>
  <c r="BD8" s="1"/>
  <c r="AZ8"/>
  <c r="AT8"/>
  <c r="AQ8"/>
  <c r="AU8" s="1"/>
  <c r="AW8" s="1"/>
  <c r="AN8"/>
  <c r="AH8"/>
  <c r="AI8" s="1"/>
  <c r="AK8" s="1"/>
  <c r="AB8"/>
  <c r="Y8"/>
  <c r="V8"/>
  <c r="S8"/>
  <c r="P8"/>
  <c r="AC8" s="1"/>
  <c r="AE8" s="1"/>
  <c r="J8"/>
  <c r="G8"/>
  <c r="K8" s="1"/>
  <c r="M8" s="1"/>
  <c r="BC7"/>
  <c r="BD7" s="1"/>
  <c r="AZ7"/>
  <c r="AT7"/>
  <c r="AQ7"/>
  <c r="AU7" s="1"/>
  <c r="AW7" s="1"/>
  <c r="AN7"/>
  <c r="AH7"/>
  <c r="AI7" s="1"/>
  <c r="AK7" s="1"/>
  <c r="AB7"/>
  <c r="Y7"/>
  <c r="V7"/>
  <c r="S7"/>
  <c r="P7"/>
  <c r="AC7" s="1"/>
  <c r="AE7" s="1"/>
  <c r="J7"/>
  <c r="G7"/>
  <c r="K7" s="1"/>
  <c r="M7" s="1"/>
  <c r="BC6"/>
  <c r="BD6" s="1"/>
  <c r="AZ6"/>
  <c r="AT6"/>
  <c r="AQ6"/>
  <c r="AU6" s="1"/>
  <c r="AW6" s="1"/>
  <c r="AN6"/>
  <c r="AH6"/>
  <c r="AI6" s="1"/>
  <c r="AK6" s="1"/>
  <c r="AB6"/>
  <c r="Y6"/>
  <c r="V6"/>
  <c r="S6"/>
  <c r="P6"/>
  <c r="AC6" s="1"/>
  <c r="AE6" s="1"/>
  <c r="J6"/>
  <c r="G6"/>
  <c r="K6" s="1"/>
  <c r="M6" s="1"/>
  <c r="BC5"/>
  <c r="BD5" s="1"/>
  <c r="AZ5"/>
  <c r="AT5"/>
  <c r="AQ5"/>
  <c r="AU5" s="1"/>
  <c r="AW5" s="1"/>
  <c r="AN5"/>
  <c r="AH5"/>
  <c r="AI5" s="1"/>
  <c r="AK5" s="1"/>
  <c r="AB5"/>
  <c r="Y5"/>
  <c r="V5"/>
  <c r="S5"/>
  <c r="P5"/>
  <c r="AC5" s="1"/>
  <c r="AE5" s="1"/>
  <c r="J5"/>
  <c r="G5"/>
  <c r="K5" s="1"/>
  <c r="M5" s="1"/>
  <c r="AL12" i="3" l="1"/>
  <c r="AN12" s="1"/>
  <c r="BG12"/>
  <c r="BI12" s="1"/>
  <c r="BP12"/>
  <c r="BO12"/>
  <c r="BQ12" s="1"/>
  <c r="BS5" i="2"/>
  <c r="BR5"/>
  <c r="BT5" s="1"/>
  <c r="BR6"/>
  <c r="BT6" s="1"/>
  <c r="BS6"/>
  <c r="BS7"/>
  <c r="BR7"/>
  <c r="BT7" s="1"/>
  <c r="BS9"/>
  <c r="BR9"/>
  <c r="BT9" s="1"/>
  <c r="BS11"/>
  <c r="BR11"/>
  <c r="BT11" s="1"/>
  <c r="BS13"/>
  <c r="BR13"/>
  <c r="BT13" s="1"/>
  <c r="BS15"/>
  <c r="BR15"/>
  <c r="BT15" s="1"/>
  <c r="BS17"/>
  <c r="BR17"/>
  <c r="BT17" s="1"/>
  <c r="BS19"/>
  <c r="BR19"/>
  <c r="BT19" s="1"/>
  <c r="BR8"/>
  <c r="BT8" s="1"/>
  <c r="BS8"/>
  <c r="BR10"/>
  <c r="BT10" s="1"/>
  <c r="BS10"/>
  <c r="BR12"/>
  <c r="BT12" s="1"/>
  <c r="BS12"/>
  <c r="BR14"/>
  <c r="BT14" s="1"/>
  <c r="BS14"/>
  <c r="BR16"/>
  <c r="BT16" s="1"/>
  <c r="BS16"/>
  <c r="BR18"/>
  <c r="BT18" s="1"/>
  <c r="BS18"/>
  <c r="BR20"/>
  <c r="BT20" s="1"/>
  <c r="BS20"/>
  <c r="BS21"/>
  <c r="BR21"/>
  <c r="BT21" s="1"/>
  <c r="BR22"/>
  <c r="BT22" s="1"/>
  <c r="BS22"/>
  <c r="BS23"/>
  <c r="BR23"/>
  <c r="BT23" s="1"/>
  <c r="BR24"/>
  <c r="BT24" s="1"/>
  <c r="BS24"/>
  <c r="BS25"/>
  <c r="BR25"/>
  <c r="BT25" s="1"/>
  <c r="BR26"/>
  <c r="BT26" s="1"/>
  <c r="BS26"/>
  <c r="BS27"/>
  <c r="BR27"/>
  <c r="BT27" s="1"/>
  <c r="BS28"/>
  <c r="BR28"/>
  <c r="BT28" s="1"/>
  <c r="BR29"/>
  <c r="BT29" s="1"/>
  <c r="BS29"/>
  <c r="BS30"/>
  <c r="BR30"/>
  <c r="BT30" s="1"/>
  <c r="BF5" i="1"/>
  <c r="BH5" s="1"/>
  <c r="BG5"/>
  <c r="BF7"/>
  <c r="BH7" s="1"/>
  <c r="BG7"/>
  <c r="BF9"/>
  <c r="BH9" s="1"/>
  <c r="BG9"/>
  <c r="BF13"/>
  <c r="BH13" s="1"/>
  <c r="BG13"/>
  <c r="BG14"/>
  <c r="BF14"/>
  <c r="BH14" s="1"/>
  <c r="BF17"/>
  <c r="BH17" s="1"/>
  <c r="BG17"/>
  <c r="BG18"/>
  <c r="BF18"/>
  <c r="BH18" s="1"/>
  <c r="BF21"/>
  <c r="BH21" s="1"/>
  <c r="BG21"/>
  <c r="BG22"/>
  <c r="BF22"/>
  <c r="BH22" s="1"/>
  <c r="BF25"/>
  <c r="BH25" s="1"/>
  <c r="BG25"/>
  <c r="BG26"/>
  <c r="BF26"/>
  <c r="BH26" s="1"/>
  <c r="BG6"/>
  <c r="BF6"/>
  <c r="BH6" s="1"/>
  <c r="BG8"/>
  <c r="BF8"/>
  <c r="BH8" s="1"/>
  <c r="BG10"/>
  <c r="BF10"/>
  <c r="BH10" s="1"/>
  <c r="BF11"/>
  <c r="BH11" s="1"/>
  <c r="BG11"/>
  <c r="BG12"/>
  <c r="BF12"/>
  <c r="BH12" s="1"/>
  <c r="BF15"/>
  <c r="BH15" s="1"/>
  <c r="BG15"/>
  <c r="BG16"/>
  <c r="BF16"/>
  <c r="BH16" s="1"/>
  <c r="BF19"/>
  <c r="BH19" s="1"/>
  <c r="BG19"/>
  <c r="BG20"/>
  <c r="BF20"/>
  <c r="BH20" s="1"/>
  <c r="BF23"/>
  <c r="BH23" s="1"/>
  <c r="BG23"/>
  <c r="BG24"/>
  <c r="BF24"/>
  <c r="BH24" s="1"/>
  <c r="BF27"/>
  <c r="BH27" s="1"/>
  <c r="BG27"/>
  <c r="BG28"/>
  <c r="BF28"/>
  <c r="BH28" s="1"/>
  <c r="BH30" l="1"/>
  <c r="BF30"/>
  <c r="AE30"/>
  <c r="M30"/>
  <c r="AK30"/>
  <c r="AW30"/>
  <c r="BL13" i="3"/>
  <c r="BM13" s="1"/>
  <c r="BF13"/>
  <c r="BC13"/>
  <c r="AZ13"/>
  <c r="AT13"/>
  <c r="AQ13"/>
  <c r="AK13"/>
  <c r="AH13"/>
  <c r="AE13"/>
  <c r="AB13"/>
  <c r="Y13"/>
  <c r="V13"/>
  <c r="S13"/>
  <c r="P13"/>
  <c r="J13"/>
  <c r="G13"/>
  <c r="BL11"/>
  <c r="BM11" s="1"/>
  <c r="BF11"/>
  <c r="BC11"/>
  <c r="AZ11"/>
  <c r="AT11"/>
  <c r="AQ11"/>
  <c r="AK11"/>
  <c r="AH11"/>
  <c r="AE11"/>
  <c r="AB11"/>
  <c r="Y11"/>
  <c r="V11"/>
  <c r="S11"/>
  <c r="P11"/>
  <c r="J11"/>
  <c r="G11"/>
  <c r="BL10"/>
  <c r="BM10" s="1"/>
  <c r="BF10"/>
  <c r="BC10"/>
  <c r="AZ10"/>
  <c r="AT10"/>
  <c r="AQ10"/>
  <c r="AK10"/>
  <c r="AH10"/>
  <c r="AE10"/>
  <c r="AB10"/>
  <c r="Y10"/>
  <c r="V10"/>
  <c r="S10"/>
  <c r="P10"/>
  <c r="J10"/>
  <c r="G10"/>
  <c r="BL9"/>
  <c r="BM9" s="1"/>
  <c r="BF9"/>
  <c r="BC9"/>
  <c r="AZ9"/>
  <c r="AT9"/>
  <c r="AQ9"/>
  <c r="AK9"/>
  <c r="AH9"/>
  <c r="AE9"/>
  <c r="AB9"/>
  <c r="Y9"/>
  <c r="V9"/>
  <c r="S9"/>
  <c r="P9"/>
  <c r="J9"/>
  <c r="G9"/>
  <c r="BL8"/>
  <c r="BM8" s="1"/>
  <c r="BF8"/>
  <c r="BC8"/>
  <c r="AZ8"/>
  <c r="AT8"/>
  <c r="AQ8"/>
  <c r="AK8"/>
  <c r="AH8"/>
  <c r="AE8"/>
  <c r="AB8"/>
  <c r="Y8"/>
  <c r="V8"/>
  <c r="S8"/>
  <c r="P8"/>
  <c r="J8"/>
  <c r="G8"/>
  <c r="BL7"/>
  <c r="BM7" s="1"/>
  <c r="BF7"/>
  <c r="BC7"/>
  <c r="AZ7"/>
  <c r="AT7"/>
  <c r="AQ7"/>
  <c r="AK7"/>
  <c r="AH7"/>
  <c r="AE7"/>
  <c r="AB7"/>
  <c r="Y7"/>
  <c r="V7"/>
  <c r="S7"/>
  <c r="P7"/>
  <c r="J7"/>
  <c r="G7"/>
  <c r="BL6"/>
  <c r="BM6" s="1"/>
  <c r="BF6"/>
  <c r="BC6"/>
  <c r="AZ6"/>
  <c r="AT6"/>
  <c r="AQ6"/>
  <c r="AK6"/>
  <c r="AH6"/>
  <c r="AE6"/>
  <c r="AB6"/>
  <c r="Y6"/>
  <c r="V6"/>
  <c r="S6"/>
  <c r="P6"/>
  <c r="J6"/>
  <c r="G6"/>
  <c r="BL5"/>
  <c r="BM5" s="1"/>
  <c r="BO5" s="1"/>
  <c r="BF5"/>
  <c r="BC5"/>
  <c r="AZ5"/>
  <c r="AT5"/>
  <c r="AQ5"/>
  <c r="AU5" s="1"/>
  <c r="AW5" s="1"/>
  <c r="AK5"/>
  <c r="AH5"/>
  <c r="AE5"/>
  <c r="AB5"/>
  <c r="Y5"/>
  <c r="V5"/>
  <c r="S5"/>
  <c r="P5"/>
  <c r="J5"/>
  <c r="G5"/>
  <c r="AL6" l="1"/>
  <c r="AN6" s="1"/>
  <c r="AU6"/>
  <c r="AW6" s="1"/>
  <c r="BG6"/>
  <c r="BI6" s="1"/>
  <c r="K7"/>
  <c r="M7" s="1"/>
  <c r="AL7"/>
  <c r="AN7" s="1"/>
  <c r="AU7"/>
  <c r="AW7" s="1"/>
  <c r="K8"/>
  <c r="M8" s="1"/>
  <c r="AL8"/>
  <c r="AN8" s="1"/>
  <c r="AU8"/>
  <c r="AW8" s="1"/>
  <c r="BG8"/>
  <c r="BI8" s="1"/>
  <c r="K9"/>
  <c r="M9" s="1"/>
  <c r="AL9"/>
  <c r="AN9" s="1"/>
  <c r="AU9"/>
  <c r="AW9" s="1"/>
  <c r="BG9"/>
  <c r="BI9" s="1"/>
  <c r="K10"/>
  <c r="M10" s="1"/>
  <c r="AU10"/>
  <c r="AW10" s="1"/>
  <c r="K11"/>
  <c r="M11" s="1"/>
  <c r="AU11"/>
  <c r="AW11" s="1"/>
  <c r="AU13"/>
  <c r="AW13" s="1"/>
  <c r="BG5"/>
  <c r="BI5" s="1"/>
  <c r="BG11"/>
  <c r="BI11" s="1"/>
  <c r="AL11"/>
  <c r="AN11" s="1"/>
  <c r="BG13"/>
  <c r="BI13" s="1"/>
  <c r="AL13"/>
  <c r="AN13" s="1"/>
  <c r="K13"/>
  <c r="M13" s="1"/>
  <c r="BG10"/>
  <c r="BI10" s="1"/>
  <c r="AL10"/>
  <c r="AN10" s="1"/>
  <c r="BG7"/>
  <c r="BI7" s="1"/>
  <c r="K6"/>
  <c r="M6" s="1"/>
  <c r="AL5"/>
  <c r="AN5" s="1"/>
  <c r="K5"/>
  <c r="M5" s="1"/>
  <c r="BI32" i="2"/>
  <c r="BP6" i="3"/>
  <c r="BO6"/>
  <c r="BP7"/>
  <c r="BO7"/>
  <c r="BP8"/>
  <c r="BO8"/>
  <c r="BP9"/>
  <c r="BO9"/>
  <c r="BP10"/>
  <c r="BO10"/>
  <c r="BP11"/>
  <c r="BO11"/>
  <c r="BQ5"/>
  <c r="BO13"/>
  <c r="BQ13" s="1"/>
  <c r="BP5" l="1"/>
  <c r="BQ11"/>
  <c r="BQ10"/>
  <c r="BQ9"/>
  <c r="BQ8"/>
  <c r="BQ7"/>
  <c r="BQ6"/>
  <c r="BQ15" s="1"/>
  <c r="AN15"/>
  <c r="BI15"/>
  <c r="AW15"/>
  <c r="AW32" i="2"/>
  <c r="M15" i="3"/>
  <c r="BO15"/>
  <c r="BP13"/>
  <c r="AN32" i="2"/>
  <c r="M32"/>
  <c r="BT32"/>
  <c r="BR32"/>
</calcChain>
</file>

<file path=xl/sharedStrings.xml><?xml version="1.0" encoding="utf-8"?>
<sst xmlns="http://schemas.openxmlformats.org/spreadsheetml/2006/main" count="395" uniqueCount="125">
  <si>
    <t>Ф.И.О.</t>
  </si>
  <si>
    <t>ПЛАН</t>
  </si>
  <si>
    <t>ФАКТ</t>
  </si>
  <si>
    <t>№ п/п</t>
  </si>
  <si>
    <t>%</t>
  </si>
  <si>
    <t>% выполнения УМ работы</t>
  </si>
  <si>
    <t>% выполнения Научной деятельности</t>
  </si>
  <si>
    <t>% выполнения Клинической деятельности</t>
  </si>
  <si>
    <t>% выполнения воспитательной работы</t>
  </si>
  <si>
    <t>ИТОГО % выполнения</t>
  </si>
  <si>
    <t>КОВ</t>
  </si>
  <si>
    <t>УЧЕБНО-МЕТОДИЧЕСКАЯ РАБОТА</t>
  </si>
  <si>
    <t>НАУЧНАЯ РАБОТА</t>
  </si>
  <si>
    <t>КЛИНИЧЕСКАЯ РАБОТА</t>
  </si>
  <si>
    <t>ВОСПИТАТЕЛЬНАЯ РАБОТА</t>
  </si>
  <si>
    <t>Занимаемая ставка</t>
  </si>
  <si>
    <t>Количество организованных и проведенных мероприятий на уровне факультета и выше в течение года</t>
  </si>
  <si>
    <t>Количество проведенных мероприятий в общежитии в течение года</t>
  </si>
  <si>
    <t>Кафедра</t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</si>
  <si>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1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</si>
  <si>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2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</si>
  <si>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3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</si>
  <si>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4</t>
    </r>
  </si>
  <si>
    <r>
      <t>К</t>
    </r>
    <r>
      <rPr>
        <b/>
        <vertAlign val="subscript"/>
        <sz val="12"/>
        <color theme="1"/>
        <rFont val="Times New Roman"/>
        <family val="1"/>
        <charset val="204"/>
      </rPr>
      <t>5</t>
    </r>
  </si>
  <si>
    <t>ИТОГО КОЭФФИЦИЕНТ</t>
  </si>
  <si>
    <t>К</t>
  </si>
  <si>
    <t>К1</t>
  </si>
  <si>
    <t>К2</t>
  </si>
  <si>
    <t>К3</t>
  </si>
  <si>
    <t>К4</t>
  </si>
  <si>
    <t>К5</t>
  </si>
  <si>
    <t xml:space="preserve">АССИСТЕНТЫ </t>
  </si>
  <si>
    <t>ДОЦЕНТЫ</t>
  </si>
  <si>
    <t>ПРОФЕССОРА</t>
  </si>
  <si>
    <t>Количество актов внедрения</t>
  </si>
  <si>
    <t>Участие в рабочих группах и различных комиссиях</t>
  </si>
  <si>
    <t>Издание одного учебного либо учебно-методического пособия единолично, либо в соавторстве</t>
  </si>
  <si>
    <t>Разработка и внедрение инновационных образовательных технологии» PBL, TBL, CBL и др.</t>
  </si>
  <si>
    <t xml:space="preserve">Количество статей, опубликованных в реферируемых зарубежных научных  изданиях как единолично, так и в соавторстве. </t>
  </si>
  <si>
    <t xml:space="preserve">Количество публикаций в отечественных изданиях, рекомендованных комитетом науки МОН РК. </t>
  </si>
  <si>
    <t>Участие в НТП</t>
  </si>
  <si>
    <t xml:space="preserve">Количество докладов на международных конференциях, проводимых в РК. </t>
  </si>
  <si>
    <t>НИРС</t>
  </si>
  <si>
    <t>Количество организованных и проведенных мастер-классов, семинаров на клинических базах и других ЛПО</t>
  </si>
  <si>
    <t>ПРОФЕССИОНАЛЬНЫЙ РОСТ</t>
  </si>
  <si>
    <t>Уровень владения  английским  языком (Intermediate)</t>
  </si>
  <si>
    <t xml:space="preserve">Количество докладов на зарубежных международных конференциях. </t>
  </si>
  <si>
    <t xml:space="preserve">Количество патентов. </t>
  </si>
  <si>
    <t>Количество проведенных экспертиз (выше уровня Университета)</t>
  </si>
  <si>
    <t>% выполнения Профессионального роста</t>
  </si>
  <si>
    <t>Алсеитова Ф.Д.</t>
  </si>
  <si>
    <t>Есполаева А.Р.</t>
  </si>
  <si>
    <t>Жанбырбаева А.К</t>
  </si>
  <si>
    <t>Джадранов Е.С.</t>
  </si>
  <si>
    <t>Уровень владения государственным языком (В1)</t>
  </si>
  <si>
    <t>Тусупова Н.М.</t>
  </si>
  <si>
    <t>Мулькибаева Ш.Ш.</t>
  </si>
  <si>
    <t>Есимова Г.К.</t>
  </si>
  <si>
    <t>Кругликовская Т.Ф.</t>
  </si>
  <si>
    <t>Джангельдина З.Н.</t>
  </si>
  <si>
    <t>Ергазина М.Ж.</t>
  </si>
  <si>
    <t>Аяпова Ж.О.</t>
  </si>
  <si>
    <t>Калинина М.С.</t>
  </si>
  <si>
    <t>Абильдинов Р.Б</t>
  </si>
  <si>
    <t>Семченкова С.А.</t>
  </si>
  <si>
    <t>Юй Р.И.</t>
  </si>
  <si>
    <t>Жаугашаров М.</t>
  </si>
  <si>
    <t>клиническая анатомия и оперативная хирургия</t>
  </si>
  <si>
    <t>Насыбуллин М.А.</t>
  </si>
  <si>
    <t>клническая анатомия и оперативная хирургия</t>
  </si>
  <si>
    <t>Акжолова Н.А.</t>
  </si>
  <si>
    <t>Семжанова Ж.А.</t>
  </si>
  <si>
    <t>Беклемишева Н.И.</t>
  </si>
  <si>
    <t>Кайназаров А.К.</t>
  </si>
  <si>
    <t>Ткаченко Н.Л.</t>
  </si>
  <si>
    <t>Алмабаев Ы.А.</t>
  </si>
  <si>
    <t>Идрисов А.А.</t>
  </si>
  <si>
    <t>Жаксылыкова А.К.</t>
  </si>
  <si>
    <t>Анаятова Б.Ж.</t>
  </si>
  <si>
    <t>модуль патологической анатомии</t>
  </si>
  <si>
    <t>Бекишева А.Н.</t>
  </si>
  <si>
    <t>Серикбай М.К.</t>
  </si>
  <si>
    <t>Умбеталиев С.Г.</t>
  </si>
  <si>
    <t>Кузатбекова Е.Б.</t>
  </si>
  <si>
    <t>Асубаева Г.С.</t>
  </si>
  <si>
    <t>Ахметов Ж.Б.</t>
  </si>
  <si>
    <t>Алшериева У.А</t>
  </si>
  <si>
    <t>Бастимиева Б.Е</t>
  </si>
  <si>
    <t>Искакова Э.Е</t>
  </si>
  <si>
    <t>Шумкова Э.Н.</t>
  </si>
  <si>
    <t>Нартаева А.Е.</t>
  </si>
  <si>
    <t>Сапаргалиева А.Д.</t>
  </si>
  <si>
    <t>Исмаилова Ю.С.</t>
  </si>
  <si>
    <t>Сейфульдинова М.А.</t>
  </si>
  <si>
    <t>Муканова С.М.</t>
  </si>
  <si>
    <t>Тукибаев Ж.А.</t>
  </si>
  <si>
    <t>Модуль нормальной анатомии</t>
  </si>
  <si>
    <t>кафедра патологической анатомии</t>
  </si>
  <si>
    <t>Кафедра гистологии</t>
  </si>
  <si>
    <t xml:space="preserve">Модуль Гистологии </t>
  </si>
  <si>
    <t>Тажиметов Б.М.</t>
  </si>
  <si>
    <t>Модуль нормальной анатоми</t>
  </si>
  <si>
    <t>Абилова А.А.</t>
  </si>
  <si>
    <t>Мынжанова Г.Р.</t>
  </si>
  <si>
    <t>Исабекова У.А.</t>
  </si>
  <si>
    <t>Дюсембаева А.Т.</t>
  </si>
  <si>
    <t>Косманбетов Т.С.</t>
  </si>
  <si>
    <t>Омарбекова Ф.С.</t>
  </si>
  <si>
    <t>Искакова Л.А.</t>
  </si>
  <si>
    <t>Байгамысова Д.С.</t>
  </si>
  <si>
    <t>Кафедра нормальной анатомии</t>
  </si>
  <si>
    <t>Романюк С.Н.</t>
  </si>
  <si>
    <t>Шакенов Б.Ш.</t>
  </si>
  <si>
    <t>Дакенова К.Т.</t>
  </si>
  <si>
    <t>Жолдыбаева А.А.</t>
  </si>
  <si>
    <t>Искиндирова А.М.</t>
  </si>
  <si>
    <t>Ахмад Н.С.</t>
  </si>
  <si>
    <t>Досаев Т.М.</t>
  </si>
  <si>
    <t>Жаныбеков Д.Е.</t>
  </si>
  <si>
    <t xml:space="preserve">Рейтинг Департамента </t>
  </si>
  <si>
    <t>Учебно-методическая работа 3%</t>
  </si>
  <si>
    <t>Научная работа 5%</t>
  </si>
  <si>
    <t>Клиническая работа 1%</t>
  </si>
  <si>
    <t>Профессиональный рост 5%</t>
  </si>
  <si>
    <t>Воспитательная работа 6%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</si>
</sst>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/>
    </xf>
    <xf numFmtId="9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 textRotation="90" wrapText="1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0" xfId="0" applyNumberFormat="1" applyFont="1" applyAlignment="1">
      <alignment horizontal="center" vertical="center"/>
    </xf>
    <xf numFmtId="9" fontId="1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9" fontId="1" fillId="4" borderId="1" xfId="0" applyNumberFormat="1" applyFont="1" applyFill="1" applyBorder="1" applyAlignment="1">
      <alignment horizontal="center"/>
    </xf>
    <xf numFmtId="0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9" fontId="1" fillId="4" borderId="1" xfId="0" applyNumberFormat="1" applyFont="1" applyFill="1" applyBorder="1" applyAlignment="1">
      <alignment horizontal="center" wrapText="1"/>
    </xf>
    <xf numFmtId="12" fontId="3" fillId="4" borderId="1" xfId="0" applyNumberFormat="1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12" fontId="5" fillId="4" borderId="1" xfId="0" applyNumberFormat="1" applyFont="1" applyFill="1" applyBorder="1" applyAlignment="1">
      <alignment horizontal="center" wrapText="1"/>
    </xf>
    <xf numFmtId="0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9" fontId="1" fillId="4" borderId="1" xfId="0" applyNumberFormat="1" applyFont="1" applyFill="1" applyBorder="1" applyAlignment="1">
      <alignment horizontal="center" vertical="center" wrapText="1"/>
    </xf>
    <xf numFmtId="1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/>
    <xf numFmtId="0" fontId="5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/>
    </xf>
    <xf numFmtId="9" fontId="1" fillId="0" borderId="0" xfId="0" applyNumberFormat="1" applyFont="1" applyAlignment="1">
      <alignment horizontal="center" vertical="center" wrapText="1"/>
    </xf>
    <xf numFmtId="9" fontId="0" fillId="0" borderId="0" xfId="0" applyNumberFormat="1"/>
    <xf numFmtId="0" fontId="9" fillId="0" borderId="0" xfId="0" applyFont="1"/>
    <xf numFmtId="9" fontId="9" fillId="0" borderId="0" xfId="1" applyFont="1"/>
    <xf numFmtId="0" fontId="1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9" fontId="1" fillId="2" borderId="0" xfId="0" applyNumberFormat="1" applyFont="1" applyFill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wrapText="1"/>
    </xf>
    <xf numFmtId="9" fontId="11" fillId="4" borderId="1" xfId="0" applyNumberFormat="1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 vertical="center" wrapText="1"/>
    </xf>
    <xf numFmtId="12" fontId="10" fillId="4" borderId="1" xfId="0" applyNumberFormat="1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12" fontId="10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textRotation="90"/>
    </xf>
    <xf numFmtId="0" fontId="1" fillId="2" borderId="10" xfId="0" applyFont="1" applyFill="1" applyBorder="1" applyAlignment="1">
      <alignment horizontal="center" textRotation="90"/>
    </xf>
    <xf numFmtId="0" fontId="1" fillId="2" borderId="5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textRotation="90" wrapText="1"/>
    </xf>
    <xf numFmtId="10" fontId="4" fillId="4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/>
    </xf>
    <xf numFmtId="10" fontId="2" fillId="2" borderId="1" xfId="0" applyNumberFormat="1" applyFont="1" applyFill="1" applyBorder="1" applyAlignment="1">
      <alignment horizontal="center" vertical="center" wrapText="1"/>
    </xf>
    <xf numFmtId="10" fontId="4" fillId="4" borderId="2" xfId="0" applyNumberFormat="1" applyFont="1" applyFill="1" applyBorder="1" applyAlignment="1">
      <alignment horizontal="center" vertical="center" wrapText="1"/>
    </xf>
    <xf numFmtId="10" fontId="4" fillId="4" borderId="6" xfId="0" applyNumberFormat="1" applyFont="1" applyFill="1" applyBorder="1" applyAlignment="1">
      <alignment horizontal="center" vertical="center" wrapText="1"/>
    </xf>
    <xf numFmtId="10" fontId="4" fillId="4" borderId="3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textRotation="90" wrapText="1"/>
    </xf>
    <xf numFmtId="0" fontId="1" fillId="3" borderId="13" xfId="0" applyFont="1" applyFill="1" applyBorder="1" applyAlignment="1">
      <alignment horizontal="center" vertical="center" textRotation="90" wrapText="1"/>
    </xf>
    <xf numFmtId="0" fontId="1" fillId="3" borderId="9" xfId="0" applyFont="1" applyFill="1" applyBorder="1" applyAlignment="1">
      <alignment horizontal="center" vertical="center" textRotation="90" wrapText="1"/>
    </xf>
    <xf numFmtId="0" fontId="1" fillId="3" borderId="8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 textRotation="90" wrapText="1"/>
    </xf>
    <xf numFmtId="0" fontId="1" fillId="3" borderId="11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 textRotation="90"/>
    </xf>
    <xf numFmtId="0" fontId="4" fillId="4" borderId="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6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textRotation="90" wrapText="1"/>
    </xf>
    <xf numFmtId="9" fontId="1" fillId="5" borderId="1" xfId="0" applyNumberFormat="1" applyFont="1" applyFill="1" applyBorder="1" applyAlignment="1">
      <alignment horizontal="center" vertical="center" wrapText="1"/>
    </xf>
    <xf numFmtId="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 textRotation="90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99FFCC"/>
      <color rgb="FFFF9966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radarChart>
        <c:radarStyle val="marker"/>
        <c:ser>
          <c:idx val="0"/>
          <c:order val="0"/>
          <c:cat>
            <c:strRef>
              <c:f>'Паучок УД LS'!$A$2:$A$6</c:f>
              <c:strCache>
                <c:ptCount val="5"/>
                <c:pt idx="0">
                  <c:v>Учебно-методическая работа 3%</c:v>
                </c:pt>
                <c:pt idx="1">
                  <c:v>Научная работа 5%</c:v>
                </c:pt>
                <c:pt idx="2">
                  <c:v>Клиническая работа 1%</c:v>
                </c:pt>
                <c:pt idx="3">
                  <c:v>Профессиональный рост 5%</c:v>
                </c:pt>
                <c:pt idx="4">
                  <c:v>Воспитательная работа 6%</c:v>
                </c:pt>
              </c:strCache>
            </c:strRef>
          </c:cat>
          <c:val>
            <c:numRef>
              <c:f>'Паучок УД LS'!$B$2:$B$6</c:f>
              <c:numCache>
                <c:formatCode>0%</c:formatCode>
                <c:ptCount val="5"/>
                <c:pt idx="0">
                  <c:v>2.6448243114909786E-2</c:v>
                </c:pt>
                <c:pt idx="1">
                  <c:v>4.509471238637907E-2</c:v>
                </c:pt>
                <c:pt idx="2">
                  <c:v>1.4909781576448245E-2</c:v>
                </c:pt>
                <c:pt idx="3">
                  <c:v>5.0942884276217619E-2</c:v>
                </c:pt>
                <c:pt idx="4">
                  <c:v>6.2950244200244199E-2</c:v>
                </c:pt>
              </c:numCache>
            </c:numRef>
          </c:val>
        </c:ser>
        <c:ser>
          <c:idx val="1"/>
          <c:order val="1"/>
          <c:cat>
            <c:strRef>
              <c:f>'Паучок УД LS'!$A$2:$A$6</c:f>
              <c:strCache>
                <c:ptCount val="5"/>
                <c:pt idx="0">
                  <c:v>Учебно-методическая работа 3%</c:v>
                </c:pt>
                <c:pt idx="1">
                  <c:v>Научная работа 5%</c:v>
                </c:pt>
                <c:pt idx="2">
                  <c:v>Клиническая работа 1%</c:v>
                </c:pt>
                <c:pt idx="3">
                  <c:v>Профессиональный рост 5%</c:v>
                </c:pt>
                <c:pt idx="4">
                  <c:v>Воспитательная работа 6%</c:v>
                </c:pt>
              </c:strCache>
            </c:strRef>
          </c:cat>
          <c:val>
            <c:numRef>
              <c:f>'Паучок УД LS'!$C$2:$C$6</c:f>
              <c:numCache>
                <c:formatCode>0%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axId val="91710208"/>
        <c:axId val="91711744"/>
      </c:radarChart>
      <c:catAx>
        <c:axId val="91710208"/>
        <c:scaling>
          <c:orientation val="minMax"/>
        </c:scaling>
        <c:axPos val="b"/>
        <c:majorGridlines/>
        <c:tickLblPos val="nextTo"/>
        <c:crossAx val="91711744"/>
        <c:crosses val="autoZero"/>
        <c:auto val="1"/>
        <c:lblAlgn val="ctr"/>
        <c:lblOffset val="100"/>
      </c:catAx>
      <c:valAx>
        <c:axId val="91711744"/>
        <c:scaling>
          <c:orientation val="minMax"/>
        </c:scaling>
        <c:axPos val="l"/>
        <c:majorGridlines/>
        <c:numFmt formatCode="0%" sourceLinked="1"/>
        <c:majorTickMark val="cross"/>
        <c:tickLblPos val="nextTo"/>
        <c:crossAx val="9171020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</xdr:row>
      <xdr:rowOff>19049</xdr:rowOff>
    </xdr:from>
    <xdr:to>
      <xdr:col>15</xdr:col>
      <xdr:colOff>0</xdr:colOff>
      <xdr:row>24</xdr:row>
      <xdr:rowOff>161924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0"/>
  <sheetViews>
    <sheetView zoomScale="90" zoomScaleNormal="90" workbookViewId="0">
      <pane xSplit="2" ySplit="4" topLeftCell="AO20" activePane="bottomRight" state="frozen"/>
      <selection pane="topRight" activeCell="C1" sqref="C1"/>
      <selection pane="bottomLeft" activeCell="A4" sqref="A4"/>
      <selection pane="bottomRight" activeCell="C12" sqref="C12"/>
    </sheetView>
  </sheetViews>
  <sheetFormatPr defaultRowHeight="15.75"/>
  <cols>
    <col min="1" max="1" width="7.140625" style="10" customWidth="1"/>
    <col min="2" max="2" width="27.140625" style="3" customWidth="1"/>
    <col min="3" max="3" width="47" style="16" customWidth="1"/>
    <col min="4" max="4" width="8.85546875" style="3" customWidth="1"/>
    <col min="5" max="6" width="7.7109375" style="3" customWidth="1"/>
    <col min="7" max="7" width="8.28515625" style="7" customWidth="1"/>
    <col min="8" max="8" width="8" style="3" customWidth="1"/>
    <col min="9" max="9" width="7.42578125" style="3" customWidth="1"/>
    <col min="10" max="10" width="9.140625" style="3" customWidth="1"/>
    <col min="11" max="12" width="8.42578125" style="3" customWidth="1"/>
    <col min="13" max="13" width="8.28515625" style="7" customWidth="1"/>
    <col min="14" max="14" width="7.5703125" style="3" customWidth="1"/>
    <col min="15" max="15" width="8.5703125" style="3" customWidth="1"/>
    <col min="16" max="25" width="8.42578125" style="3" customWidth="1"/>
    <col min="26" max="26" width="8.140625" style="3" customWidth="1"/>
    <col min="27" max="28" width="7.85546875" style="3" customWidth="1"/>
    <col min="29" max="30" width="7.5703125" style="3" customWidth="1"/>
    <col min="31" max="31" width="8.28515625" style="7" customWidth="1"/>
    <col min="32" max="32" width="8.28515625" style="3" customWidth="1"/>
    <col min="33" max="33" width="8.140625" style="3" customWidth="1"/>
    <col min="34" max="34" width="9.140625" style="3" customWidth="1"/>
    <col min="35" max="36" width="9" style="3" customWidth="1"/>
    <col min="37" max="37" width="7.85546875" style="7" customWidth="1"/>
    <col min="38" max="39" width="9.140625" style="3" customWidth="1"/>
    <col min="40" max="40" width="8.28515625" style="7" customWidth="1"/>
    <col min="41" max="42" width="9.140625" style="3" customWidth="1"/>
    <col min="43" max="46" width="8.28515625" style="7" customWidth="1"/>
    <col min="47" max="48" width="9.140625" style="3" customWidth="1"/>
    <col min="49" max="49" width="9.140625" style="7" customWidth="1"/>
    <col min="50" max="50" width="8" style="3" customWidth="1"/>
    <col min="51" max="51" width="8.140625" style="3" customWidth="1"/>
    <col min="52" max="52" width="10.140625" style="3" customWidth="1"/>
    <col min="53" max="53" width="8.28515625" style="3" customWidth="1"/>
    <col min="54" max="54" width="8" style="3" customWidth="1"/>
    <col min="55" max="55" width="7.42578125" style="3" customWidth="1"/>
    <col min="56" max="57" width="8.7109375" style="3" customWidth="1"/>
    <col min="58" max="58" width="7.7109375" style="7" customWidth="1"/>
    <col min="59" max="59" width="9.140625" style="3" customWidth="1"/>
    <col min="60" max="16384" width="9.140625" style="3"/>
  </cols>
  <sheetData>
    <row r="1" spans="1:60" ht="27.75" customHeight="1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/>
      <c r="AX1" s="86"/>
      <c r="AY1" s="86"/>
      <c r="AZ1" s="86"/>
      <c r="BA1" s="86"/>
      <c r="BB1" s="86"/>
      <c r="BC1" s="86"/>
      <c r="BD1" s="86"/>
      <c r="BE1" s="86"/>
      <c r="BF1" s="86"/>
      <c r="BG1" s="85" t="s">
        <v>9</v>
      </c>
      <c r="BH1" s="79" t="s">
        <v>24</v>
      </c>
    </row>
    <row r="2" spans="1:60" s="10" customFormat="1" ht="45" customHeight="1">
      <c r="A2" s="95" t="s">
        <v>3</v>
      </c>
      <c r="B2" s="93" t="s">
        <v>0</v>
      </c>
      <c r="C2" s="96" t="s">
        <v>18</v>
      </c>
      <c r="D2" s="94" t="s">
        <v>15</v>
      </c>
      <c r="E2" s="84" t="s">
        <v>11</v>
      </c>
      <c r="F2" s="84"/>
      <c r="G2" s="84"/>
      <c r="H2" s="84"/>
      <c r="I2" s="84"/>
      <c r="J2" s="84"/>
      <c r="K2" s="83" t="s">
        <v>5</v>
      </c>
      <c r="L2" s="83"/>
      <c r="M2" s="83"/>
      <c r="N2" s="84" t="s">
        <v>12</v>
      </c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3" t="s">
        <v>6</v>
      </c>
      <c r="AD2" s="83"/>
      <c r="AE2" s="83"/>
      <c r="AF2" s="84" t="s">
        <v>13</v>
      </c>
      <c r="AG2" s="84"/>
      <c r="AH2" s="84"/>
      <c r="AI2" s="83" t="s">
        <v>7</v>
      </c>
      <c r="AJ2" s="83"/>
      <c r="AK2" s="83"/>
      <c r="AL2" s="87" t="s">
        <v>44</v>
      </c>
      <c r="AM2" s="88"/>
      <c r="AN2" s="88"/>
      <c r="AO2" s="88"/>
      <c r="AP2" s="88"/>
      <c r="AQ2" s="88"/>
      <c r="AR2" s="88"/>
      <c r="AS2" s="88"/>
      <c r="AT2" s="89"/>
      <c r="AU2" s="83" t="s">
        <v>49</v>
      </c>
      <c r="AV2" s="83"/>
      <c r="AW2" s="83"/>
      <c r="AX2" s="84" t="s">
        <v>14</v>
      </c>
      <c r="AY2" s="84"/>
      <c r="AZ2" s="84"/>
      <c r="BA2" s="84"/>
      <c r="BB2" s="84"/>
      <c r="BC2" s="84"/>
      <c r="BD2" s="83" t="s">
        <v>8</v>
      </c>
      <c r="BE2" s="83"/>
      <c r="BF2" s="83"/>
      <c r="BG2" s="85"/>
      <c r="BH2" s="80"/>
    </row>
    <row r="3" spans="1:60" ht="158.25" customHeight="1">
      <c r="A3" s="95"/>
      <c r="B3" s="93"/>
      <c r="C3" s="97"/>
      <c r="D3" s="94"/>
      <c r="E3" s="94" t="s">
        <v>36</v>
      </c>
      <c r="F3" s="94"/>
      <c r="G3" s="94"/>
      <c r="H3" s="94" t="s">
        <v>37</v>
      </c>
      <c r="I3" s="94"/>
      <c r="J3" s="94"/>
      <c r="K3" s="83"/>
      <c r="L3" s="83"/>
      <c r="M3" s="83"/>
      <c r="N3" s="94" t="s">
        <v>39</v>
      </c>
      <c r="O3" s="94"/>
      <c r="P3" s="94"/>
      <c r="Q3" s="90" t="s">
        <v>40</v>
      </c>
      <c r="R3" s="91"/>
      <c r="S3" s="92"/>
      <c r="T3" s="90" t="s">
        <v>41</v>
      </c>
      <c r="U3" s="91"/>
      <c r="V3" s="92"/>
      <c r="W3" s="90" t="s">
        <v>34</v>
      </c>
      <c r="X3" s="91"/>
      <c r="Y3" s="92"/>
      <c r="Z3" s="94" t="s">
        <v>42</v>
      </c>
      <c r="AA3" s="94"/>
      <c r="AB3" s="94"/>
      <c r="AC3" s="83"/>
      <c r="AD3" s="83"/>
      <c r="AE3" s="83"/>
      <c r="AF3" s="82" t="s">
        <v>43</v>
      </c>
      <c r="AG3" s="82"/>
      <c r="AH3" s="82"/>
      <c r="AI3" s="83"/>
      <c r="AJ3" s="83"/>
      <c r="AK3" s="83"/>
      <c r="AL3" s="90" t="s">
        <v>54</v>
      </c>
      <c r="AM3" s="91"/>
      <c r="AN3" s="92"/>
      <c r="AO3" s="90" t="s">
        <v>45</v>
      </c>
      <c r="AP3" s="91"/>
      <c r="AQ3" s="92"/>
      <c r="AR3" s="90" t="s">
        <v>35</v>
      </c>
      <c r="AS3" s="91"/>
      <c r="AT3" s="92"/>
      <c r="AU3" s="83"/>
      <c r="AV3" s="83"/>
      <c r="AW3" s="83"/>
      <c r="AX3" s="82" t="s">
        <v>16</v>
      </c>
      <c r="AY3" s="82"/>
      <c r="AZ3" s="82"/>
      <c r="BA3" s="82" t="s">
        <v>17</v>
      </c>
      <c r="BB3" s="82"/>
      <c r="BC3" s="82"/>
      <c r="BD3" s="83"/>
      <c r="BE3" s="83"/>
      <c r="BF3" s="83"/>
      <c r="BG3" s="85"/>
      <c r="BH3" s="81"/>
    </row>
    <row r="4" spans="1:60" ht="18.75" customHeight="1">
      <c r="A4" s="95"/>
      <c r="B4" s="93"/>
      <c r="C4" s="98"/>
      <c r="D4" s="94"/>
      <c r="E4" s="1" t="s">
        <v>1</v>
      </c>
      <c r="F4" s="1" t="s">
        <v>2</v>
      </c>
      <c r="G4" s="6" t="s">
        <v>4</v>
      </c>
      <c r="H4" s="1" t="s">
        <v>1</v>
      </c>
      <c r="I4" s="1" t="s">
        <v>2</v>
      </c>
      <c r="J4" s="1" t="s">
        <v>4</v>
      </c>
      <c r="K4" s="9"/>
      <c r="L4" s="12" t="s">
        <v>10</v>
      </c>
      <c r="M4" s="12" t="s">
        <v>26</v>
      </c>
      <c r="N4" s="1" t="s">
        <v>1</v>
      </c>
      <c r="O4" s="1" t="s">
        <v>2</v>
      </c>
      <c r="P4" s="1" t="s">
        <v>4</v>
      </c>
      <c r="Q4" s="14" t="s">
        <v>1</v>
      </c>
      <c r="R4" s="14" t="s">
        <v>2</v>
      </c>
      <c r="S4" s="14" t="s">
        <v>4</v>
      </c>
      <c r="T4" s="28" t="s">
        <v>1</v>
      </c>
      <c r="U4" s="28" t="s">
        <v>2</v>
      </c>
      <c r="V4" s="28" t="s">
        <v>4</v>
      </c>
      <c r="W4" s="28" t="s">
        <v>1</v>
      </c>
      <c r="X4" s="28" t="s">
        <v>2</v>
      </c>
      <c r="Y4" s="28" t="s">
        <v>4</v>
      </c>
      <c r="Z4" s="1" t="s">
        <v>1</v>
      </c>
      <c r="AA4" s="1" t="s">
        <v>2</v>
      </c>
      <c r="AB4" s="1" t="s">
        <v>4</v>
      </c>
      <c r="AC4" s="9"/>
      <c r="AD4" s="12" t="s">
        <v>10</v>
      </c>
      <c r="AE4" s="12" t="s">
        <v>27</v>
      </c>
      <c r="AF4" s="15" t="s">
        <v>1</v>
      </c>
      <c r="AG4" s="15" t="s">
        <v>2</v>
      </c>
      <c r="AH4" s="15" t="s">
        <v>4</v>
      </c>
      <c r="AI4" s="9"/>
      <c r="AJ4" s="12" t="s">
        <v>10</v>
      </c>
      <c r="AK4" s="12" t="s">
        <v>28</v>
      </c>
      <c r="AL4" s="1" t="s">
        <v>1</v>
      </c>
      <c r="AM4" s="1" t="s">
        <v>2</v>
      </c>
      <c r="AN4" s="6" t="s">
        <v>4</v>
      </c>
      <c r="AO4" s="1" t="s">
        <v>1</v>
      </c>
      <c r="AP4" s="1" t="s">
        <v>2</v>
      </c>
      <c r="AQ4" s="6" t="s">
        <v>4</v>
      </c>
      <c r="AR4" s="20" t="s">
        <v>1</v>
      </c>
      <c r="AS4" s="20" t="s">
        <v>2</v>
      </c>
      <c r="AT4" s="6" t="s">
        <v>4</v>
      </c>
      <c r="AU4" s="9"/>
      <c r="AV4" s="12" t="s">
        <v>10</v>
      </c>
      <c r="AW4" s="12" t="s">
        <v>29</v>
      </c>
      <c r="AX4" s="15" t="s">
        <v>1</v>
      </c>
      <c r="AY4" s="15" t="s">
        <v>2</v>
      </c>
      <c r="AZ4" s="15" t="s">
        <v>4</v>
      </c>
      <c r="BA4" s="15" t="s">
        <v>1</v>
      </c>
      <c r="BB4" s="15" t="s">
        <v>2</v>
      </c>
      <c r="BC4" s="15" t="s">
        <v>4</v>
      </c>
      <c r="BD4" s="9"/>
      <c r="BE4" s="12" t="s">
        <v>10</v>
      </c>
      <c r="BF4" s="12" t="s">
        <v>30</v>
      </c>
      <c r="BG4" s="4" t="s">
        <v>4</v>
      </c>
      <c r="BH4" s="4" t="s">
        <v>25</v>
      </c>
    </row>
    <row r="5" spans="1:60">
      <c r="A5" s="25">
        <v>1</v>
      </c>
      <c r="B5" s="48" t="s">
        <v>82</v>
      </c>
      <c r="C5" s="26" t="s">
        <v>79</v>
      </c>
      <c r="D5" s="27">
        <v>1</v>
      </c>
      <c r="E5" s="21">
        <v>1</v>
      </c>
      <c r="F5" s="21">
        <v>0</v>
      </c>
      <c r="G5" s="22">
        <f>((F5*100)/E5)/100</f>
        <v>0</v>
      </c>
      <c r="H5" s="21">
        <v>1</v>
      </c>
      <c r="I5" s="74">
        <v>0</v>
      </c>
      <c r="J5" s="22">
        <f>((I5*100)/H5)/100</f>
        <v>0</v>
      </c>
      <c r="K5" s="22">
        <f>(G5+J5)/2</f>
        <v>0</v>
      </c>
      <c r="L5" s="22">
        <v>0.4</v>
      </c>
      <c r="M5" s="22">
        <f>K5*L5</f>
        <v>0</v>
      </c>
      <c r="N5" s="21">
        <v>2</v>
      </c>
      <c r="O5" s="21">
        <v>2</v>
      </c>
      <c r="P5" s="22">
        <f>((O5*100)/N5)/100</f>
        <v>1</v>
      </c>
      <c r="Q5" s="21">
        <v>1</v>
      </c>
      <c r="R5" s="72">
        <v>0</v>
      </c>
      <c r="S5" s="22">
        <f>((R5*100)/Q5)/100</f>
        <v>0</v>
      </c>
      <c r="T5" s="21">
        <v>1</v>
      </c>
      <c r="U5" s="21">
        <v>0</v>
      </c>
      <c r="V5" s="22">
        <f>((U5*100)/T5)/100</f>
        <v>0</v>
      </c>
      <c r="W5" s="21">
        <v>1</v>
      </c>
      <c r="X5" s="21">
        <v>0</v>
      </c>
      <c r="Y5" s="22">
        <f>((X5*100)/W5)/100</f>
        <v>0</v>
      </c>
      <c r="Z5" s="21">
        <v>1</v>
      </c>
      <c r="AA5" s="74">
        <v>0</v>
      </c>
      <c r="AB5" s="22">
        <f>((AA5*100)/Z5)/100</f>
        <v>0</v>
      </c>
      <c r="AC5" s="22">
        <f>(P5+AB5+S5+V5+Y5)/5</f>
        <v>0.2</v>
      </c>
      <c r="AD5" s="22">
        <v>0.2</v>
      </c>
      <c r="AE5" s="22">
        <f>AC5*AD5</f>
        <v>4.0000000000000008E-2</v>
      </c>
      <c r="AF5" s="21">
        <v>1</v>
      </c>
      <c r="AG5" s="21">
        <v>3</v>
      </c>
      <c r="AH5" s="22">
        <f>((AG5*100)/AF5)/100</f>
        <v>3</v>
      </c>
      <c r="AI5" s="22">
        <f>(AH5)/1</f>
        <v>3</v>
      </c>
      <c r="AJ5" s="22">
        <v>0.2</v>
      </c>
      <c r="AK5" s="22">
        <f>AI5*AJ5</f>
        <v>0.60000000000000009</v>
      </c>
      <c r="AL5" s="21">
        <v>3</v>
      </c>
      <c r="AM5" s="21">
        <v>3</v>
      </c>
      <c r="AN5" s="22">
        <f>((AM5*100)/AL5)/100</f>
        <v>1</v>
      </c>
      <c r="AO5" s="21">
        <v>4</v>
      </c>
      <c r="AP5" s="74">
        <v>0</v>
      </c>
      <c r="AQ5" s="22">
        <f>((AP5*100)/AO5)/100</f>
        <v>0</v>
      </c>
      <c r="AR5" s="23">
        <v>1</v>
      </c>
      <c r="AS5" s="23">
        <v>0</v>
      </c>
      <c r="AT5" s="22">
        <f>((AS5*100)/AR5)/100</f>
        <v>0</v>
      </c>
      <c r="AU5" s="22">
        <f>(AQ5+AN5+AT5)/3</f>
        <v>0.33333333333333331</v>
      </c>
      <c r="AV5" s="22">
        <v>0.1</v>
      </c>
      <c r="AW5" s="22">
        <f>AU5*AV5</f>
        <v>3.3333333333333333E-2</v>
      </c>
      <c r="AX5" s="21">
        <v>2</v>
      </c>
      <c r="AY5" s="74">
        <v>0</v>
      </c>
      <c r="AZ5" s="22">
        <f>((AY5*100)/AX5)/100</f>
        <v>0</v>
      </c>
      <c r="BA5" s="21">
        <v>1</v>
      </c>
      <c r="BB5" s="74">
        <v>0</v>
      </c>
      <c r="BC5" s="22">
        <f>((BB5*100)/BA5)/100</f>
        <v>0</v>
      </c>
      <c r="BD5" s="22">
        <f>(BC5+AZ5)/2</f>
        <v>0</v>
      </c>
      <c r="BE5" s="22">
        <v>0.1</v>
      </c>
      <c r="BF5" s="22">
        <f>BD5*BE5</f>
        <v>0</v>
      </c>
      <c r="BG5" s="22">
        <f>(BD5+AU5+AI5+AC5+K5)/5</f>
        <v>0.70666666666666678</v>
      </c>
      <c r="BH5" s="46">
        <f>(BF5+AW5+AK5+AE5+M5)*2</f>
        <v>1.3466666666666669</v>
      </c>
    </row>
    <row r="6" spans="1:60">
      <c r="A6" s="25">
        <v>2</v>
      </c>
      <c r="B6" s="49" t="s">
        <v>53</v>
      </c>
      <c r="C6" s="48" t="s">
        <v>98</v>
      </c>
      <c r="D6" s="27">
        <v>0.25</v>
      </c>
      <c r="E6" s="21">
        <v>1</v>
      </c>
      <c r="F6" s="21">
        <v>1</v>
      </c>
      <c r="G6" s="22">
        <f>((F6*100)/E6)/100</f>
        <v>1</v>
      </c>
      <c r="H6" s="21">
        <v>1</v>
      </c>
      <c r="I6" s="21">
        <v>0</v>
      </c>
      <c r="J6" s="22">
        <f>((I6*100)/H6)/100</f>
        <v>0</v>
      </c>
      <c r="K6" s="8">
        <f>(G6+J6)/2</f>
        <v>0.5</v>
      </c>
      <c r="L6" s="8">
        <v>0.45</v>
      </c>
      <c r="M6" s="8">
        <f>K6*L6</f>
        <v>0.22500000000000001</v>
      </c>
      <c r="N6" s="21">
        <v>2</v>
      </c>
      <c r="O6" s="21">
        <v>3</v>
      </c>
      <c r="P6" s="22">
        <f>((O6*100)/N6)/100</f>
        <v>1.5</v>
      </c>
      <c r="Q6" s="21">
        <v>1</v>
      </c>
      <c r="R6" s="21">
        <v>0</v>
      </c>
      <c r="S6" s="22">
        <f>((R6*100)/Q6)/100</f>
        <v>0</v>
      </c>
      <c r="T6" s="21">
        <v>1</v>
      </c>
      <c r="U6" s="21">
        <v>0</v>
      </c>
      <c r="V6" s="22">
        <f>((U6*100)/T6)/100</f>
        <v>0</v>
      </c>
      <c r="W6" s="21">
        <v>1</v>
      </c>
      <c r="X6" s="21">
        <v>0</v>
      </c>
      <c r="Y6" s="22">
        <f>((X6*100)/W6)/100</f>
        <v>0</v>
      </c>
      <c r="Z6" s="21">
        <v>1</v>
      </c>
      <c r="AA6" s="21">
        <v>0</v>
      </c>
      <c r="AB6" s="22">
        <f>((AA6*100)/Z6)/100</f>
        <v>0</v>
      </c>
      <c r="AC6" s="8">
        <f>(P6+AB6+S6+V6+Y6)/5</f>
        <v>0.3</v>
      </c>
      <c r="AD6" s="8">
        <v>0.25</v>
      </c>
      <c r="AE6" s="8">
        <f>AC6*AD6</f>
        <v>7.4999999999999997E-2</v>
      </c>
      <c r="AF6" s="21">
        <v>1</v>
      </c>
      <c r="AG6" s="21"/>
      <c r="AH6" s="22">
        <f>((AG6*100)/AF6)/100</f>
        <v>0</v>
      </c>
      <c r="AI6" s="8">
        <f>(AH6)/1</f>
        <v>0</v>
      </c>
      <c r="AJ6" s="8">
        <v>0.2</v>
      </c>
      <c r="AK6" s="8">
        <f>AI6*AJ6</f>
        <v>0</v>
      </c>
      <c r="AL6" s="21">
        <v>3</v>
      </c>
      <c r="AM6" s="21">
        <v>1</v>
      </c>
      <c r="AN6" s="22">
        <f>((AM6*100)/AL6)/100</f>
        <v>0.33333333333333337</v>
      </c>
      <c r="AO6" s="21">
        <v>4</v>
      </c>
      <c r="AP6" s="21">
        <v>2</v>
      </c>
      <c r="AQ6" s="22">
        <f>((AP6*100)/AO6)/100</f>
        <v>0.5</v>
      </c>
      <c r="AR6" s="23">
        <v>1</v>
      </c>
      <c r="AS6" s="23">
        <v>0</v>
      </c>
      <c r="AT6" s="22">
        <f>((AS6*100)/AR6)/100</f>
        <v>0</v>
      </c>
      <c r="AU6" s="8">
        <f>(AQ6+AN6+AT6)/3</f>
        <v>0.27777777777777779</v>
      </c>
      <c r="AV6" s="8">
        <v>0.15</v>
      </c>
      <c r="AW6" s="8">
        <f>AU6*AV6</f>
        <v>4.1666666666666664E-2</v>
      </c>
      <c r="AX6" s="21">
        <v>2</v>
      </c>
      <c r="AY6" s="21">
        <v>1</v>
      </c>
      <c r="AZ6" s="22">
        <f>((AY6*100)/AX6)/100</f>
        <v>0.5</v>
      </c>
      <c r="BA6" s="21">
        <v>1</v>
      </c>
      <c r="BB6" s="21">
        <v>0</v>
      </c>
      <c r="BC6" s="22">
        <f>((BB6*100)/BA6)/100</f>
        <v>0</v>
      </c>
      <c r="BD6" s="8">
        <f>(BC6+AZ6)/2</f>
        <v>0.25</v>
      </c>
      <c r="BE6" s="8">
        <v>0.15</v>
      </c>
      <c r="BF6" s="8">
        <f>BD6*BE6</f>
        <v>3.7499999999999999E-2</v>
      </c>
      <c r="BG6" s="22">
        <f>(BD6+AU6+AI6+AC6+K6)/4</f>
        <v>0.33194444444444443</v>
      </c>
      <c r="BH6" s="46">
        <f>(BF6+AW6+AK6+AE6+M6)*2</f>
        <v>0.7583333333333333</v>
      </c>
    </row>
    <row r="7" spans="1:60">
      <c r="A7" s="25">
        <v>3</v>
      </c>
      <c r="B7" s="48" t="s">
        <v>81</v>
      </c>
      <c r="C7" s="26" t="s">
        <v>79</v>
      </c>
      <c r="D7" s="27">
        <v>1</v>
      </c>
      <c r="E7" s="21">
        <v>1</v>
      </c>
      <c r="F7" s="21">
        <v>0</v>
      </c>
      <c r="G7" s="22">
        <f>((F7*100)/E7)/100</f>
        <v>0</v>
      </c>
      <c r="H7" s="21">
        <v>1</v>
      </c>
      <c r="I7" s="74">
        <v>0</v>
      </c>
      <c r="J7" s="22">
        <f>((I7*100)/H7)/100</f>
        <v>0</v>
      </c>
      <c r="K7" s="8">
        <f>(G7+J7)/2</f>
        <v>0</v>
      </c>
      <c r="L7" s="8">
        <v>0.4</v>
      </c>
      <c r="M7" s="8">
        <f>K7*L7</f>
        <v>0</v>
      </c>
      <c r="N7" s="21">
        <v>2</v>
      </c>
      <c r="O7" s="21">
        <v>6</v>
      </c>
      <c r="P7" s="22">
        <f>((O7*100)/N7)/100</f>
        <v>3</v>
      </c>
      <c r="Q7" s="21">
        <v>1</v>
      </c>
      <c r="R7" s="72">
        <v>0</v>
      </c>
      <c r="S7" s="22">
        <f>((R7*100)/Q7)/100</f>
        <v>0</v>
      </c>
      <c r="T7" s="21">
        <v>1</v>
      </c>
      <c r="U7" s="21">
        <v>1</v>
      </c>
      <c r="V7" s="22">
        <f>((U7*100)/T7)/100</f>
        <v>1</v>
      </c>
      <c r="W7" s="21">
        <v>1</v>
      </c>
      <c r="X7" s="21">
        <v>1</v>
      </c>
      <c r="Y7" s="22">
        <f>((X7*100)/W7)/100</f>
        <v>1</v>
      </c>
      <c r="Z7" s="21">
        <v>1</v>
      </c>
      <c r="AA7" s="74">
        <v>0</v>
      </c>
      <c r="AB7" s="22">
        <f>((AA7*100)/Z7)/100</f>
        <v>0</v>
      </c>
      <c r="AC7" s="8">
        <f>(P7+AB7+S7+V7+Y7)/5</f>
        <v>1</v>
      </c>
      <c r="AD7" s="8">
        <v>0.2</v>
      </c>
      <c r="AE7" s="8">
        <f>AC7*AD7</f>
        <v>0.2</v>
      </c>
      <c r="AF7" s="21">
        <v>1</v>
      </c>
      <c r="AG7" s="74">
        <v>0</v>
      </c>
      <c r="AH7" s="22">
        <f>((AG7*100)/AF7)/100</f>
        <v>0</v>
      </c>
      <c r="AI7" s="8">
        <f>(AH7)/1</f>
        <v>0</v>
      </c>
      <c r="AJ7" s="8">
        <v>0.2</v>
      </c>
      <c r="AK7" s="8">
        <f>AI7*AJ7</f>
        <v>0</v>
      </c>
      <c r="AL7" s="21">
        <v>3</v>
      </c>
      <c r="AM7" s="55">
        <v>3</v>
      </c>
      <c r="AN7" s="22">
        <f>((AM7*100)/AL7)/100</f>
        <v>1</v>
      </c>
      <c r="AO7" s="21">
        <v>4</v>
      </c>
      <c r="AP7" s="73">
        <v>0</v>
      </c>
      <c r="AQ7" s="22">
        <f>((AP7*100)/AO7)/100</f>
        <v>0</v>
      </c>
      <c r="AR7" s="23">
        <v>1</v>
      </c>
      <c r="AS7" s="57">
        <v>0</v>
      </c>
      <c r="AT7" s="22">
        <f>((AS7*100)/AR7)/100</f>
        <v>0</v>
      </c>
      <c r="AU7" s="8">
        <f>(AQ7+AN7+AT7)/3</f>
        <v>0.33333333333333331</v>
      </c>
      <c r="AV7" s="8">
        <v>0.1</v>
      </c>
      <c r="AW7" s="8">
        <f>AU7*AV7</f>
        <v>3.3333333333333333E-2</v>
      </c>
      <c r="AX7" s="21">
        <v>2</v>
      </c>
      <c r="AY7" s="55">
        <v>1</v>
      </c>
      <c r="AZ7" s="22">
        <f>((AY7*100)/AX7)/100</f>
        <v>0.5</v>
      </c>
      <c r="BA7" s="21">
        <v>1</v>
      </c>
      <c r="BB7" s="55">
        <v>1</v>
      </c>
      <c r="BC7" s="22">
        <f>((BB7*100)/BA7)/100</f>
        <v>1</v>
      </c>
      <c r="BD7" s="8">
        <f>(BC7+AZ7)/2</f>
        <v>0.75</v>
      </c>
      <c r="BE7" s="8">
        <v>0.1</v>
      </c>
      <c r="BF7" s="8">
        <f>BD7*BE7</f>
        <v>7.5000000000000011E-2</v>
      </c>
      <c r="BG7" s="22">
        <f>(BD7+AU7+AI7+AC7+K7)/5</f>
        <v>0.41666666666666663</v>
      </c>
      <c r="BH7" s="46">
        <f>(BF7+AW7+AK7+AE7+M7)*2</f>
        <v>0.6166666666666667</v>
      </c>
    </row>
    <row r="8" spans="1:60">
      <c r="A8" s="25">
        <v>4</v>
      </c>
      <c r="B8" s="48" t="s">
        <v>52</v>
      </c>
      <c r="C8" s="48" t="s">
        <v>98</v>
      </c>
      <c r="D8" s="27">
        <v>1</v>
      </c>
      <c r="E8" s="21">
        <v>1</v>
      </c>
      <c r="F8" s="21">
        <v>0</v>
      </c>
      <c r="G8" s="22">
        <f>((F8*100)/E8)/100</f>
        <v>0</v>
      </c>
      <c r="H8" s="21">
        <v>1</v>
      </c>
      <c r="I8" s="21">
        <v>0</v>
      </c>
      <c r="J8" s="22">
        <f>((I8*100)/H8)/100</f>
        <v>0</v>
      </c>
      <c r="K8" s="8">
        <f>(G8+J8)/2</f>
        <v>0</v>
      </c>
      <c r="L8" s="8">
        <v>0.45</v>
      </c>
      <c r="M8" s="8">
        <f>K8*L8</f>
        <v>0</v>
      </c>
      <c r="N8" s="21">
        <v>2</v>
      </c>
      <c r="O8" s="21">
        <v>0</v>
      </c>
      <c r="P8" s="22">
        <f>((O8*100)/N8)/100</f>
        <v>0</v>
      </c>
      <c r="Q8" s="21">
        <v>1</v>
      </c>
      <c r="R8" s="21">
        <v>0</v>
      </c>
      <c r="S8" s="22">
        <f>((R8*100)/Q8)/100</f>
        <v>0</v>
      </c>
      <c r="T8" s="21">
        <v>1</v>
      </c>
      <c r="U8" s="21">
        <v>0</v>
      </c>
      <c r="V8" s="22">
        <f>((U8*100)/T8)/100</f>
        <v>0</v>
      </c>
      <c r="W8" s="21">
        <v>1</v>
      </c>
      <c r="X8" s="21">
        <v>0</v>
      </c>
      <c r="Y8" s="22">
        <f>((X8*100)/W8)/100</f>
        <v>0</v>
      </c>
      <c r="Z8" s="21">
        <v>1</v>
      </c>
      <c r="AA8" s="21">
        <v>2</v>
      </c>
      <c r="AB8" s="22">
        <f>((AA8*100)/Z8)/100</f>
        <v>2</v>
      </c>
      <c r="AC8" s="8">
        <f>(P8+AB8+S8+V8+Y8)/5</f>
        <v>0.4</v>
      </c>
      <c r="AD8" s="8">
        <v>0.25</v>
      </c>
      <c r="AE8" s="8">
        <f>AC8*AD8</f>
        <v>0.1</v>
      </c>
      <c r="AF8" s="21">
        <v>1</v>
      </c>
      <c r="AG8" s="21"/>
      <c r="AH8" s="22">
        <f>((AG8*100)/AF8)/100</f>
        <v>0</v>
      </c>
      <c r="AI8" s="8">
        <f>(AH8)/1</f>
        <v>0</v>
      </c>
      <c r="AJ8" s="8">
        <v>0.2</v>
      </c>
      <c r="AK8" s="8">
        <f>AI8*AJ8</f>
        <v>0</v>
      </c>
      <c r="AL8" s="21">
        <v>3</v>
      </c>
      <c r="AM8" s="21">
        <v>4</v>
      </c>
      <c r="AN8" s="22">
        <f>((AM8*100)/AL8)/100</f>
        <v>1.3333333333333335</v>
      </c>
      <c r="AO8" s="21">
        <v>4</v>
      </c>
      <c r="AP8" s="21">
        <v>2</v>
      </c>
      <c r="AQ8" s="22">
        <f>((AP8*100)/AO8)/100</f>
        <v>0.5</v>
      </c>
      <c r="AR8" s="23">
        <v>1</v>
      </c>
      <c r="AS8" s="23">
        <v>0</v>
      </c>
      <c r="AT8" s="22">
        <f>((AS8*100)/AR8)/100</f>
        <v>0</v>
      </c>
      <c r="AU8" s="8">
        <f>(AQ8+AN8+AT8)/3</f>
        <v>0.61111111111111116</v>
      </c>
      <c r="AV8" s="8">
        <v>0.15</v>
      </c>
      <c r="AW8" s="8">
        <f>AU8*AV8</f>
        <v>9.1666666666666674E-2</v>
      </c>
      <c r="AX8" s="21">
        <v>2</v>
      </c>
      <c r="AY8" s="74">
        <v>2</v>
      </c>
      <c r="AZ8" s="22">
        <f>((AY8*100)/AX8)/100</f>
        <v>1</v>
      </c>
      <c r="BA8" s="21">
        <v>1</v>
      </c>
      <c r="BB8" s="21">
        <v>0</v>
      </c>
      <c r="BC8" s="22">
        <f>((BB8*100)/BA8)/100</f>
        <v>0</v>
      </c>
      <c r="BD8" s="8">
        <f>(BC8+AZ8)/2</f>
        <v>0.5</v>
      </c>
      <c r="BE8" s="8">
        <v>0.15</v>
      </c>
      <c r="BF8" s="8">
        <f>BD8*BE8</f>
        <v>7.4999999999999997E-2</v>
      </c>
      <c r="BG8" s="22">
        <f>(BD8+AU8+AI8+AC8+K8)/4</f>
        <v>0.37777777777777777</v>
      </c>
      <c r="BH8" s="46">
        <f>(BF8+AW8+AK8+AE8+M8)*2</f>
        <v>0.53333333333333344</v>
      </c>
    </row>
    <row r="9" spans="1:60" ht="16.5" customHeight="1">
      <c r="A9" s="25">
        <v>5</v>
      </c>
      <c r="B9" s="48" t="s">
        <v>80</v>
      </c>
      <c r="C9" s="26" t="s">
        <v>79</v>
      </c>
      <c r="D9" s="27">
        <v>1</v>
      </c>
      <c r="E9" s="21">
        <v>1</v>
      </c>
      <c r="F9" s="21">
        <v>0</v>
      </c>
      <c r="G9" s="22">
        <f>((F9*100)/E9)/100</f>
        <v>0</v>
      </c>
      <c r="H9" s="21">
        <v>1</v>
      </c>
      <c r="I9" s="74">
        <v>0</v>
      </c>
      <c r="J9" s="22">
        <f>((I9*100)/H9)/100</f>
        <v>0</v>
      </c>
      <c r="K9" s="22">
        <f>(G9+J9)/2</f>
        <v>0</v>
      </c>
      <c r="L9" s="22">
        <v>0.4</v>
      </c>
      <c r="M9" s="22">
        <f>K9*L9</f>
        <v>0</v>
      </c>
      <c r="N9" s="21">
        <v>2</v>
      </c>
      <c r="O9" s="21">
        <v>7</v>
      </c>
      <c r="P9" s="22">
        <f>((O9*100)/N9)/100</f>
        <v>3.5</v>
      </c>
      <c r="Q9" s="21">
        <v>1</v>
      </c>
      <c r="R9" s="72">
        <v>1</v>
      </c>
      <c r="S9" s="22">
        <f>((R9*100)/Q9)/100</f>
        <v>1</v>
      </c>
      <c r="T9" s="21">
        <v>1</v>
      </c>
      <c r="U9" s="74">
        <v>0</v>
      </c>
      <c r="V9" s="22">
        <f>((U9*100)/T9)/100</f>
        <v>0</v>
      </c>
      <c r="W9" s="21">
        <v>1</v>
      </c>
      <c r="X9" s="21">
        <v>0</v>
      </c>
      <c r="Y9" s="22">
        <f>((X9*100)/W9)/100</f>
        <v>0</v>
      </c>
      <c r="Z9" s="21">
        <v>1</v>
      </c>
      <c r="AA9" s="74">
        <v>0</v>
      </c>
      <c r="AB9" s="22">
        <f>((AA9*100)/Z9)/100</f>
        <v>0</v>
      </c>
      <c r="AC9" s="22">
        <f>(P9+AB9+S9+V9+Y9)/5</f>
        <v>0.9</v>
      </c>
      <c r="AD9" s="22">
        <v>0.2</v>
      </c>
      <c r="AE9" s="22">
        <f>AC9*AD9</f>
        <v>0.18000000000000002</v>
      </c>
      <c r="AF9" s="21">
        <v>1</v>
      </c>
      <c r="AG9" s="74">
        <v>0</v>
      </c>
      <c r="AH9" s="22">
        <f>((AG9*100)/AF9)/100</f>
        <v>0</v>
      </c>
      <c r="AI9" s="22">
        <f>(AH9)/1</f>
        <v>0</v>
      </c>
      <c r="AJ9" s="22">
        <v>0.2</v>
      </c>
      <c r="AK9" s="22">
        <f>AI9*AJ9</f>
        <v>0</v>
      </c>
      <c r="AL9" s="21">
        <v>3</v>
      </c>
      <c r="AM9" s="21">
        <v>3</v>
      </c>
      <c r="AN9" s="22">
        <f>((AM9*100)/AL9)/100</f>
        <v>1</v>
      </c>
      <c r="AO9" s="21">
        <v>4</v>
      </c>
      <c r="AP9" s="74">
        <v>0</v>
      </c>
      <c r="AQ9" s="22">
        <f>((AP9*100)/AO9)/100</f>
        <v>0</v>
      </c>
      <c r="AR9" s="23">
        <v>1</v>
      </c>
      <c r="AS9" s="23">
        <v>0</v>
      </c>
      <c r="AT9" s="22">
        <f>((AS9*100)/AR9)/100</f>
        <v>0</v>
      </c>
      <c r="AU9" s="22">
        <f>(AQ9+AN9+AT9)/3</f>
        <v>0.33333333333333331</v>
      </c>
      <c r="AV9" s="22">
        <v>0.1</v>
      </c>
      <c r="AW9" s="22">
        <f>AU9*AV9</f>
        <v>3.3333333333333333E-2</v>
      </c>
      <c r="AX9" s="21">
        <v>2</v>
      </c>
      <c r="AY9" s="74">
        <v>0</v>
      </c>
      <c r="AZ9" s="22">
        <f>((AY9*100)/AX9)/100</f>
        <v>0</v>
      </c>
      <c r="BA9" s="21">
        <v>1</v>
      </c>
      <c r="BB9" s="74">
        <v>0</v>
      </c>
      <c r="BC9" s="22">
        <f>((BB9*100)/BA9)/100</f>
        <v>0</v>
      </c>
      <c r="BD9" s="22">
        <f>(BC9+AZ9)/2</f>
        <v>0</v>
      </c>
      <c r="BE9" s="22">
        <v>0.1</v>
      </c>
      <c r="BF9" s="22">
        <f>BD9*BE9</f>
        <v>0</v>
      </c>
      <c r="BG9" s="22">
        <f>(BD9+AU9+AI9+AC9+K9)/5</f>
        <v>0.24666666666666667</v>
      </c>
      <c r="BH9" s="46">
        <f>(BF9+AW9+AK9+AE9+M9)*2</f>
        <v>0.42666666666666669</v>
      </c>
    </row>
    <row r="10" spans="1:60" s="10" customFormat="1">
      <c r="A10" s="25">
        <v>6</v>
      </c>
      <c r="B10" s="48" t="s">
        <v>78</v>
      </c>
      <c r="C10" s="26" t="s">
        <v>79</v>
      </c>
      <c r="D10" s="27">
        <v>1</v>
      </c>
      <c r="E10" s="21">
        <v>1</v>
      </c>
      <c r="F10" s="21">
        <v>0</v>
      </c>
      <c r="G10" s="22">
        <f>((F10*100)/E10)/100</f>
        <v>0</v>
      </c>
      <c r="H10" s="21">
        <v>1</v>
      </c>
      <c r="I10" s="74">
        <v>0</v>
      </c>
      <c r="J10" s="22">
        <f>((I10*100)/H10)/100</f>
        <v>0</v>
      </c>
      <c r="K10" s="22">
        <f>(G10+J10)/2</f>
        <v>0</v>
      </c>
      <c r="L10" s="22">
        <v>0.4</v>
      </c>
      <c r="M10" s="22">
        <f>K10*L10</f>
        <v>0</v>
      </c>
      <c r="N10" s="21">
        <v>2</v>
      </c>
      <c r="O10" s="74">
        <v>4</v>
      </c>
      <c r="P10" s="22">
        <f>((O10*100)/N10)/100</f>
        <v>2</v>
      </c>
      <c r="Q10" s="21">
        <v>1</v>
      </c>
      <c r="R10" s="72">
        <v>0</v>
      </c>
      <c r="S10" s="22">
        <f>((R10*100)/Q10)/100</f>
        <v>0</v>
      </c>
      <c r="T10" s="21">
        <v>1</v>
      </c>
      <c r="U10" s="21">
        <v>0</v>
      </c>
      <c r="V10" s="22">
        <f>((U10*100)/T10)/100</f>
        <v>0</v>
      </c>
      <c r="W10" s="21">
        <v>1</v>
      </c>
      <c r="X10" s="21">
        <v>0</v>
      </c>
      <c r="Y10" s="22">
        <f>((X10*100)/W10)/100</f>
        <v>0</v>
      </c>
      <c r="Z10" s="21">
        <v>1</v>
      </c>
      <c r="AA10" s="74">
        <v>0</v>
      </c>
      <c r="AB10" s="22">
        <f>((AA10*100)/Z10)/100</f>
        <v>0</v>
      </c>
      <c r="AC10" s="22">
        <f>(P10+AB10+S10+V10+Y10)/5</f>
        <v>0.4</v>
      </c>
      <c r="AD10" s="22">
        <v>0.2</v>
      </c>
      <c r="AE10" s="22">
        <f>AC10*AD10</f>
        <v>8.0000000000000016E-2</v>
      </c>
      <c r="AF10" s="21">
        <v>1</v>
      </c>
      <c r="AG10" s="74">
        <v>0</v>
      </c>
      <c r="AH10" s="22">
        <f>((AG10*100)/AF10)/100</f>
        <v>0</v>
      </c>
      <c r="AI10" s="22">
        <f>(AH10)/1</f>
        <v>0</v>
      </c>
      <c r="AJ10" s="22">
        <v>0.2</v>
      </c>
      <c r="AK10" s="22">
        <f>AI10*AJ10</f>
        <v>0</v>
      </c>
      <c r="AL10" s="21">
        <v>3</v>
      </c>
      <c r="AM10" s="21">
        <v>3</v>
      </c>
      <c r="AN10" s="22">
        <f>((AM10*100)/AL10)/100</f>
        <v>1</v>
      </c>
      <c r="AO10" s="21">
        <v>4</v>
      </c>
      <c r="AP10" s="21">
        <v>2</v>
      </c>
      <c r="AQ10" s="22">
        <f>((AP10*100)/AO10)/100</f>
        <v>0.5</v>
      </c>
      <c r="AR10" s="23">
        <v>1</v>
      </c>
      <c r="AS10" s="23">
        <v>0</v>
      </c>
      <c r="AT10" s="22">
        <f>((AS10*100)/AR10)/100</f>
        <v>0</v>
      </c>
      <c r="AU10" s="22">
        <f>(AQ10+AN10+AT10)/3</f>
        <v>0.5</v>
      </c>
      <c r="AV10" s="22">
        <v>0.1</v>
      </c>
      <c r="AW10" s="22">
        <f>AU10*AV10</f>
        <v>0.05</v>
      </c>
      <c r="AX10" s="21">
        <v>2</v>
      </c>
      <c r="AY10" s="74">
        <v>0</v>
      </c>
      <c r="AZ10" s="22">
        <f>((AY10*100)/AX10)/100</f>
        <v>0</v>
      </c>
      <c r="BA10" s="21">
        <v>1</v>
      </c>
      <c r="BB10" s="21">
        <v>1</v>
      </c>
      <c r="BC10" s="22">
        <f>((BB10*100)/BA10)/100</f>
        <v>1</v>
      </c>
      <c r="BD10" s="22">
        <f>(BC10+AZ10)/2</f>
        <v>0.5</v>
      </c>
      <c r="BE10" s="22">
        <v>0.1</v>
      </c>
      <c r="BF10" s="22">
        <f>BD10*BE10</f>
        <v>0.05</v>
      </c>
      <c r="BG10" s="22">
        <f>(BD10+AU10+AI10+AC10+K10)/5</f>
        <v>0.27999999999999997</v>
      </c>
      <c r="BH10" s="46">
        <f>(BF10+AW10+AK10+AE10+M10)*2</f>
        <v>0.36000000000000004</v>
      </c>
    </row>
    <row r="11" spans="1:60" s="10" customFormat="1">
      <c r="A11" s="25">
        <v>7</v>
      </c>
      <c r="B11" s="48" t="s">
        <v>109</v>
      </c>
      <c r="C11" s="26" t="s">
        <v>110</v>
      </c>
      <c r="D11" s="27">
        <v>1</v>
      </c>
      <c r="E11" s="21">
        <v>1</v>
      </c>
      <c r="F11" s="21">
        <v>0</v>
      </c>
      <c r="G11" s="22">
        <f>((F11*100)/E11)/100</f>
        <v>0</v>
      </c>
      <c r="H11" s="21">
        <v>1</v>
      </c>
      <c r="I11" s="74">
        <v>0</v>
      </c>
      <c r="J11" s="22">
        <f>((I11*100)/H11)/100</f>
        <v>0</v>
      </c>
      <c r="K11" s="22">
        <f>(G11+J11)/2</f>
        <v>0</v>
      </c>
      <c r="L11" s="22">
        <v>0.4</v>
      </c>
      <c r="M11" s="22">
        <f>K11*L11</f>
        <v>0</v>
      </c>
      <c r="N11" s="21">
        <v>2</v>
      </c>
      <c r="O11" s="21">
        <v>0</v>
      </c>
      <c r="P11" s="22">
        <f>((O11*100)/N11)/100</f>
        <v>0</v>
      </c>
      <c r="Q11" s="21">
        <v>1</v>
      </c>
      <c r="R11" s="21">
        <v>0</v>
      </c>
      <c r="S11" s="22">
        <f>((R11*100)/Q11)/100</f>
        <v>0</v>
      </c>
      <c r="T11" s="21">
        <v>1</v>
      </c>
      <c r="U11" s="21">
        <v>1</v>
      </c>
      <c r="V11" s="22">
        <f>((U11*100)/T11)/100</f>
        <v>1</v>
      </c>
      <c r="W11" s="21">
        <v>1</v>
      </c>
      <c r="X11" s="21">
        <v>0</v>
      </c>
      <c r="Y11" s="22">
        <f>((X11*100)/W11)/100</f>
        <v>0</v>
      </c>
      <c r="Z11" s="21">
        <v>1</v>
      </c>
      <c r="AA11" s="74">
        <v>0</v>
      </c>
      <c r="AB11" s="22">
        <f>((AA11*100)/Z11)/100</f>
        <v>0</v>
      </c>
      <c r="AC11" s="22">
        <f>(P11+AB11+S11+V11+Y11)/5</f>
        <v>0.2</v>
      </c>
      <c r="AD11" s="22">
        <v>0.2</v>
      </c>
      <c r="AE11" s="22">
        <f>AC11*AD11</f>
        <v>4.0000000000000008E-2</v>
      </c>
      <c r="AF11" s="21">
        <v>1</v>
      </c>
      <c r="AG11" s="27"/>
      <c r="AH11" s="22">
        <f>((AG11*100)/AF11)/100</f>
        <v>0</v>
      </c>
      <c r="AI11" s="22">
        <f>(AH11)/1</f>
        <v>0</v>
      </c>
      <c r="AJ11" s="22">
        <v>0.2</v>
      </c>
      <c r="AK11" s="22">
        <f>AI11*AJ11</f>
        <v>0</v>
      </c>
      <c r="AL11" s="21">
        <v>3</v>
      </c>
      <c r="AM11" s="21">
        <v>3</v>
      </c>
      <c r="AN11" s="22">
        <f>((AM11*100)/AL11)/100</f>
        <v>1</v>
      </c>
      <c r="AO11" s="21">
        <v>4</v>
      </c>
      <c r="AP11" s="21">
        <v>0</v>
      </c>
      <c r="AQ11" s="22">
        <f>((AP11*100)/AO11)/100</f>
        <v>0</v>
      </c>
      <c r="AR11" s="23">
        <v>1</v>
      </c>
      <c r="AS11" s="21">
        <v>2</v>
      </c>
      <c r="AT11" s="22">
        <f>((AS11*100)/AR11)/100</f>
        <v>2</v>
      </c>
      <c r="AU11" s="22">
        <f>(AQ11+AN11+AT11)/3</f>
        <v>1</v>
      </c>
      <c r="AV11" s="22">
        <v>0.1</v>
      </c>
      <c r="AW11" s="22">
        <f>AU11*AV11</f>
        <v>0.1</v>
      </c>
      <c r="AX11" s="21">
        <v>2</v>
      </c>
      <c r="AY11" s="21">
        <v>1</v>
      </c>
      <c r="AZ11" s="22">
        <f>((AY11*100)/AX11)/100</f>
        <v>0.5</v>
      </c>
      <c r="BA11" s="21">
        <v>1</v>
      </c>
      <c r="BB11" s="21">
        <v>0</v>
      </c>
      <c r="BC11" s="22">
        <f>((BB11*100)/BA11)/100</f>
        <v>0</v>
      </c>
      <c r="BD11" s="22">
        <f>(BC11+AZ11)/2</f>
        <v>0.25</v>
      </c>
      <c r="BE11" s="22">
        <v>0.1</v>
      </c>
      <c r="BF11" s="22">
        <f>BD11*BE11</f>
        <v>2.5000000000000001E-2</v>
      </c>
      <c r="BG11" s="22">
        <f>(BD11+AU11+AI11+AC11+K11)/4</f>
        <v>0.36249999999999999</v>
      </c>
      <c r="BH11" s="46">
        <f>(BF11+AW11+AK11+AE11+M11)*2</f>
        <v>0.33</v>
      </c>
    </row>
    <row r="12" spans="1:60" s="10" customFormat="1">
      <c r="A12" s="25">
        <v>8</v>
      </c>
      <c r="B12" s="48" t="s">
        <v>50</v>
      </c>
      <c r="C12" s="48" t="s">
        <v>99</v>
      </c>
      <c r="D12" s="27">
        <v>1</v>
      </c>
      <c r="E12" s="21">
        <v>1</v>
      </c>
      <c r="F12" s="21">
        <v>0</v>
      </c>
      <c r="G12" s="22">
        <f>((F12*100)/E12)/100</f>
        <v>0</v>
      </c>
      <c r="H12" s="21">
        <v>1</v>
      </c>
      <c r="I12" s="21">
        <v>0</v>
      </c>
      <c r="J12" s="22">
        <f>((I12*100)/H12)/100</f>
        <v>0</v>
      </c>
      <c r="K12" s="8">
        <f>(G12+J12)/2</f>
        <v>0</v>
      </c>
      <c r="L12" s="8">
        <v>0.45</v>
      </c>
      <c r="M12" s="8">
        <f>K12*L12</f>
        <v>0</v>
      </c>
      <c r="N12" s="21">
        <v>2</v>
      </c>
      <c r="O12" s="21">
        <v>0</v>
      </c>
      <c r="P12" s="22">
        <f>((O12*100)/N12)/100</f>
        <v>0</v>
      </c>
      <c r="Q12" s="21">
        <v>1</v>
      </c>
      <c r="R12" s="21">
        <v>0</v>
      </c>
      <c r="S12" s="22">
        <f>((R12*100)/Q12)/100</f>
        <v>0</v>
      </c>
      <c r="T12" s="21">
        <v>1</v>
      </c>
      <c r="U12" s="21">
        <v>0</v>
      </c>
      <c r="V12" s="22">
        <f>((U12*100)/T12)/100</f>
        <v>0</v>
      </c>
      <c r="W12" s="21">
        <v>1</v>
      </c>
      <c r="X12" s="21">
        <v>0</v>
      </c>
      <c r="Y12" s="22">
        <f>((X12*100)/W12)/100</f>
        <v>0</v>
      </c>
      <c r="Z12" s="21">
        <v>1</v>
      </c>
      <c r="AA12" s="21">
        <v>0</v>
      </c>
      <c r="AB12" s="22">
        <f>((AA12*100)/Z12)/100</f>
        <v>0</v>
      </c>
      <c r="AC12" s="8">
        <f>(P12+AB12+S12+V12+Y12)/5</f>
        <v>0</v>
      </c>
      <c r="AD12" s="8">
        <v>0.25</v>
      </c>
      <c r="AE12" s="8">
        <f>AC12*AD12</f>
        <v>0</v>
      </c>
      <c r="AF12" s="21">
        <v>1</v>
      </c>
      <c r="AG12" s="21"/>
      <c r="AH12" s="22">
        <f>((AG12*100)/AF12)/100</f>
        <v>0</v>
      </c>
      <c r="AI12" s="8">
        <f>(AH12)/1</f>
        <v>0</v>
      </c>
      <c r="AJ12" s="8">
        <v>0.2</v>
      </c>
      <c r="AK12" s="8">
        <f>AI12*AJ12</f>
        <v>0</v>
      </c>
      <c r="AL12" s="21">
        <v>3</v>
      </c>
      <c r="AM12" s="21">
        <v>3</v>
      </c>
      <c r="AN12" s="22">
        <f>((AM12*100)/AL12)/100</f>
        <v>1</v>
      </c>
      <c r="AO12" s="21">
        <v>4</v>
      </c>
      <c r="AP12" s="21">
        <v>0</v>
      </c>
      <c r="AQ12" s="22">
        <f>((AP12*100)/AO12)/100</f>
        <v>0</v>
      </c>
      <c r="AR12" s="23">
        <v>1</v>
      </c>
      <c r="AS12" s="23">
        <v>0</v>
      </c>
      <c r="AT12" s="22">
        <f>((AS12*100)/AR12)/100</f>
        <v>0</v>
      </c>
      <c r="AU12" s="8">
        <f>(AQ12+AN12+AT12)/3</f>
        <v>0.33333333333333331</v>
      </c>
      <c r="AV12" s="8">
        <v>0.15</v>
      </c>
      <c r="AW12" s="8">
        <f>AU12*AV12</f>
        <v>4.9999999999999996E-2</v>
      </c>
      <c r="AX12" s="21">
        <v>2</v>
      </c>
      <c r="AY12" s="21">
        <v>3</v>
      </c>
      <c r="AZ12" s="22">
        <f>((AY12*100)/AX12)/100</f>
        <v>1.5</v>
      </c>
      <c r="BA12" s="21">
        <v>1</v>
      </c>
      <c r="BB12" s="21">
        <v>0</v>
      </c>
      <c r="BC12" s="22">
        <f>((BB12*100)/BA12)/100</f>
        <v>0</v>
      </c>
      <c r="BD12" s="8">
        <f>(BC12+AZ12)/2</f>
        <v>0.75</v>
      </c>
      <c r="BE12" s="8">
        <v>0.15</v>
      </c>
      <c r="BF12" s="8">
        <f>BD12*BE12</f>
        <v>0.11249999999999999</v>
      </c>
      <c r="BG12" s="22">
        <f>(BD12+AU12+AI12+AC12+K12)/4</f>
        <v>0.27083333333333331</v>
      </c>
      <c r="BH12" s="46">
        <f>(BF12+AW12+AK12+AE12+M12)*2</f>
        <v>0.32499999999999996</v>
      </c>
    </row>
    <row r="13" spans="1:60" s="10" customFormat="1">
      <c r="A13" s="27">
        <v>9</v>
      </c>
      <c r="B13" s="49" t="s">
        <v>108</v>
      </c>
      <c r="C13" s="26" t="s">
        <v>110</v>
      </c>
      <c r="D13" s="45">
        <v>1</v>
      </c>
      <c r="E13" s="21">
        <v>1</v>
      </c>
      <c r="F13" s="55">
        <v>0</v>
      </c>
      <c r="G13" s="22">
        <f>((F13*100)/E13)/100</f>
        <v>0</v>
      </c>
      <c r="H13" s="21">
        <v>1</v>
      </c>
      <c r="I13" s="24">
        <v>0</v>
      </c>
      <c r="J13" s="22">
        <f>((I13*100)/H13)/100</f>
        <v>0</v>
      </c>
      <c r="K13" s="8">
        <f>(G13+J13)/2</f>
        <v>0</v>
      </c>
      <c r="L13" s="8">
        <v>0.4</v>
      </c>
      <c r="M13" s="8">
        <f>K13*L13</f>
        <v>0</v>
      </c>
      <c r="N13" s="21">
        <v>2</v>
      </c>
      <c r="O13" s="55">
        <v>0</v>
      </c>
      <c r="P13" s="22">
        <f>((O13*100)/N13)/100</f>
        <v>0</v>
      </c>
      <c r="Q13" s="21">
        <v>1</v>
      </c>
      <c r="R13" s="55">
        <v>0</v>
      </c>
      <c r="S13" s="22">
        <f>((R13*100)/Q13)/100</f>
        <v>0</v>
      </c>
      <c r="T13" s="21">
        <v>1</v>
      </c>
      <c r="U13" s="74">
        <v>0</v>
      </c>
      <c r="V13" s="22">
        <f>((U13*100)/T13)/100</f>
        <v>0</v>
      </c>
      <c r="W13" s="21">
        <v>1</v>
      </c>
      <c r="X13" s="55">
        <v>0</v>
      </c>
      <c r="Y13" s="22">
        <f>((X13*100)/W13)/100</f>
        <v>0</v>
      </c>
      <c r="Z13" s="21">
        <v>1</v>
      </c>
      <c r="AA13" s="21">
        <v>1</v>
      </c>
      <c r="AB13" s="22">
        <f>((AA13*100)/Z13)/100</f>
        <v>1</v>
      </c>
      <c r="AC13" s="8">
        <f>(P13+AB13+S13+V13+Y13)/5</f>
        <v>0.2</v>
      </c>
      <c r="AD13" s="8">
        <v>0.2</v>
      </c>
      <c r="AE13" s="8">
        <f>AC13*AD13</f>
        <v>4.0000000000000008E-2</v>
      </c>
      <c r="AF13" s="21">
        <v>1</v>
      </c>
      <c r="AG13" s="45"/>
      <c r="AH13" s="22">
        <f>((AG13*100)/AF13)/100</f>
        <v>0</v>
      </c>
      <c r="AI13" s="8">
        <f>(AH13)/1</f>
        <v>0</v>
      </c>
      <c r="AJ13" s="8">
        <v>0.2</v>
      </c>
      <c r="AK13" s="8">
        <f>AI13*AJ13</f>
        <v>0</v>
      </c>
      <c r="AL13" s="21">
        <v>3</v>
      </c>
      <c r="AM13" s="55">
        <v>4</v>
      </c>
      <c r="AN13" s="22">
        <f>((AM13*100)/AL13)/100</f>
        <v>1.3333333333333335</v>
      </c>
      <c r="AO13" s="21">
        <v>4</v>
      </c>
      <c r="AP13" s="55">
        <v>0</v>
      </c>
      <c r="AQ13" s="22">
        <f>((AP13*100)/AO13)/100</f>
        <v>0</v>
      </c>
      <c r="AR13" s="23">
        <v>1</v>
      </c>
      <c r="AS13" s="21">
        <v>1</v>
      </c>
      <c r="AT13" s="22">
        <f>((AS13*100)/AR13)/100</f>
        <v>1</v>
      </c>
      <c r="AU13" s="8">
        <f>(AQ13+AN13+AT13)/3</f>
        <v>0.77777777777777779</v>
      </c>
      <c r="AV13" s="8">
        <v>0.1</v>
      </c>
      <c r="AW13" s="8">
        <f>AU13*AV13</f>
        <v>7.7777777777777779E-2</v>
      </c>
      <c r="AX13" s="21">
        <v>2</v>
      </c>
      <c r="AY13" s="21">
        <v>1</v>
      </c>
      <c r="AZ13" s="22">
        <f>((AY13*100)/AX13)/100</f>
        <v>0.5</v>
      </c>
      <c r="BA13" s="21">
        <v>1</v>
      </c>
      <c r="BB13" s="55">
        <v>0</v>
      </c>
      <c r="BC13" s="22">
        <f>((BB13*100)/BA13)/100</f>
        <v>0</v>
      </c>
      <c r="BD13" s="8">
        <f>(BC13+AZ13)/2</f>
        <v>0.25</v>
      </c>
      <c r="BE13" s="8">
        <v>0.1</v>
      </c>
      <c r="BF13" s="8">
        <f>BD13*BE13</f>
        <v>2.5000000000000001E-2</v>
      </c>
      <c r="BG13" s="22">
        <f>(BD13+AU13+AI13+AC13+K13)/4</f>
        <v>0.30694444444444441</v>
      </c>
      <c r="BH13" s="46">
        <f>(BF13+AW13+AK13+AE13+M13)*2</f>
        <v>0.28555555555555556</v>
      </c>
    </row>
    <row r="14" spans="1:60" s="10" customFormat="1">
      <c r="A14" s="27">
        <v>10</v>
      </c>
      <c r="B14" s="48" t="s">
        <v>83</v>
      </c>
      <c r="C14" s="26" t="s">
        <v>79</v>
      </c>
      <c r="D14" s="27">
        <v>1</v>
      </c>
      <c r="E14" s="21">
        <v>1</v>
      </c>
      <c r="F14" s="21">
        <v>0</v>
      </c>
      <c r="G14" s="22">
        <f>((F14*100)/E14)/100</f>
        <v>0</v>
      </c>
      <c r="H14" s="21">
        <v>1</v>
      </c>
      <c r="I14" s="74">
        <v>0</v>
      </c>
      <c r="J14" s="22">
        <f>((I14*100)/H14)/100</f>
        <v>0</v>
      </c>
      <c r="K14" s="8">
        <f>(G14+J14)/2</f>
        <v>0</v>
      </c>
      <c r="L14" s="8">
        <v>0.4</v>
      </c>
      <c r="M14" s="8">
        <f>K14*L14</f>
        <v>0</v>
      </c>
      <c r="N14" s="21">
        <v>2</v>
      </c>
      <c r="O14" s="21">
        <v>4</v>
      </c>
      <c r="P14" s="22">
        <f>((O14*100)/N14)/100</f>
        <v>2</v>
      </c>
      <c r="Q14" s="21">
        <v>1</v>
      </c>
      <c r="R14" s="72">
        <v>0</v>
      </c>
      <c r="S14" s="22">
        <f>((R14*100)/Q14)/100</f>
        <v>0</v>
      </c>
      <c r="T14" s="21">
        <v>1</v>
      </c>
      <c r="U14" s="21">
        <v>0</v>
      </c>
      <c r="V14" s="22">
        <f>((U14*100)/T14)/100</f>
        <v>0</v>
      </c>
      <c r="W14" s="21">
        <v>1</v>
      </c>
      <c r="X14" s="21">
        <v>0</v>
      </c>
      <c r="Y14" s="22">
        <f>((X14*100)/W14)/100</f>
        <v>0</v>
      </c>
      <c r="Z14" s="21">
        <v>1</v>
      </c>
      <c r="AA14" s="74">
        <v>0</v>
      </c>
      <c r="AB14" s="22">
        <f>((AA14*100)/Z14)/100</f>
        <v>0</v>
      </c>
      <c r="AC14" s="8">
        <f>(P14+AB14+S14+V14+Y14)/5</f>
        <v>0.4</v>
      </c>
      <c r="AD14" s="8">
        <v>0.2</v>
      </c>
      <c r="AE14" s="8">
        <f>AC14*AD14</f>
        <v>8.0000000000000016E-2</v>
      </c>
      <c r="AF14" s="21">
        <v>1</v>
      </c>
      <c r="AG14" s="74">
        <v>0</v>
      </c>
      <c r="AH14" s="22">
        <f>((AG14*100)/AF14)/100</f>
        <v>0</v>
      </c>
      <c r="AI14" s="8">
        <f>(AH14)/1</f>
        <v>0</v>
      </c>
      <c r="AJ14" s="8">
        <v>0.2</v>
      </c>
      <c r="AK14" s="8">
        <f>AI14*AJ14</f>
        <v>0</v>
      </c>
      <c r="AL14" s="21">
        <v>3</v>
      </c>
      <c r="AM14" s="55">
        <v>3</v>
      </c>
      <c r="AN14" s="22">
        <f>((AM14*100)/AL14)/100</f>
        <v>1</v>
      </c>
      <c r="AO14" s="21">
        <v>4</v>
      </c>
      <c r="AP14" s="55">
        <v>2</v>
      </c>
      <c r="AQ14" s="22">
        <f>((AP14*100)/AO14)/100</f>
        <v>0.5</v>
      </c>
      <c r="AR14" s="23">
        <v>1</v>
      </c>
      <c r="AS14" s="57">
        <v>0</v>
      </c>
      <c r="AT14" s="22">
        <f>((AS14*100)/AR14)/100</f>
        <v>0</v>
      </c>
      <c r="AU14" s="8">
        <f>(AQ14+AN14+AT14)/3</f>
        <v>0.5</v>
      </c>
      <c r="AV14" s="8">
        <v>0.1</v>
      </c>
      <c r="AW14" s="8">
        <f>AU14*AV14</f>
        <v>0.05</v>
      </c>
      <c r="AX14" s="21">
        <v>2</v>
      </c>
      <c r="AY14" s="55">
        <v>0</v>
      </c>
      <c r="AZ14" s="22">
        <f>((AY14*100)/AX14)/100</f>
        <v>0</v>
      </c>
      <c r="BA14" s="21">
        <v>1</v>
      </c>
      <c r="BB14" s="55">
        <v>0</v>
      </c>
      <c r="BC14" s="22">
        <f>((BB14*100)/BA14)/100</f>
        <v>0</v>
      </c>
      <c r="BD14" s="8">
        <f>(BC14+AZ14)/2</f>
        <v>0</v>
      </c>
      <c r="BE14" s="8">
        <v>0.1</v>
      </c>
      <c r="BF14" s="8">
        <f>BD14*BE14</f>
        <v>0</v>
      </c>
      <c r="BG14" s="22">
        <f>(BD14+AU14+AI14+AC14+K14)/5</f>
        <v>0.18</v>
      </c>
      <c r="BH14" s="46">
        <f>(BF14+AW14+AK14+AE14+M14)*2</f>
        <v>0.26</v>
      </c>
    </row>
    <row r="15" spans="1:60">
      <c r="A15" s="27">
        <v>11</v>
      </c>
      <c r="B15" s="48" t="s">
        <v>84</v>
      </c>
      <c r="C15" s="26" t="s">
        <v>79</v>
      </c>
      <c r="D15" s="27">
        <v>1</v>
      </c>
      <c r="E15" s="21">
        <v>1</v>
      </c>
      <c r="F15" s="21">
        <v>0</v>
      </c>
      <c r="G15" s="22">
        <f>((F15*100)/E15)/100</f>
        <v>0</v>
      </c>
      <c r="H15" s="21">
        <v>1</v>
      </c>
      <c r="I15" s="74">
        <v>0</v>
      </c>
      <c r="J15" s="22">
        <f>((I15*100)/H15)/100</f>
        <v>0</v>
      </c>
      <c r="K15" s="8">
        <f>(G15+J15)/2</f>
        <v>0</v>
      </c>
      <c r="L15" s="8">
        <v>0.4</v>
      </c>
      <c r="M15" s="8">
        <f>K15*L15</f>
        <v>0</v>
      </c>
      <c r="N15" s="21">
        <v>2</v>
      </c>
      <c r="O15" s="21">
        <v>1</v>
      </c>
      <c r="P15" s="22">
        <f>((O15*100)/N15)/100</f>
        <v>0.5</v>
      </c>
      <c r="Q15" s="21">
        <v>1</v>
      </c>
      <c r="R15" s="23">
        <v>0</v>
      </c>
      <c r="S15" s="22">
        <f>((R15*100)/Q15)/100</f>
        <v>0</v>
      </c>
      <c r="T15" s="21">
        <v>1</v>
      </c>
      <c r="U15" s="21">
        <v>0</v>
      </c>
      <c r="V15" s="22">
        <f>((U15*100)/T15)/100</f>
        <v>0</v>
      </c>
      <c r="W15" s="21">
        <v>1</v>
      </c>
      <c r="X15" s="21">
        <v>0</v>
      </c>
      <c r="Y15" s="22">
        <f>((X15*100)/W15)/100</f>
        <v>0</v>
      </c>
      <c r="Z15" s="21">
        <v>1</v>
      </c>
      <c r="AA15" s="74">
        <v>0</v>
      </c>
      <c r="AB15" s="22">
        <f>((AA15*100)/Z15)/100</f>
        <v>0</v>
      </c>
      <c r="AC15" s="8">
        <f>(P15+AB15+S15+V15+Y15)/5</f>
        <v>0.1</v>
      </c>
      <c r="AD15" s="8">
        <v>0.2</v>
      </c>
      <c r="AE15" s="8">
        <f>AC15*AD15</f>
        <v>2.0000000000000004E-2</v>
      </c>
      <c r="AF15" s="21">
        <v>1</v>
      </c>
      <c r="AG15" s="74">
        <v>0</v>
      </c>
      <c r="AH15" s="22">
        <f>((AG15*100)/AF15)/100</f>
        <v>0</v>
      </c>
      <c r="AI15" s="8">
        <f>(AH15)/1</f>
        <v>0</v>
      </c>
      <c r="AJ15" s="8">
        <v>0.2</v>
      </c>
      <c r="AK15" s="8">
        <f>AI15*AJ15</f>
        <v>0</v>
      </c>
      <c r="AL15" s="21">
        <v>3</v>
      </c>
      <c r="AM15" s="55">
        <v>3</v>
      </c>
      <c r="AN15" s="22">
        <f>((AM15*100)/AL15)/100</f>
        <v>1</v>
      </c>
      <c r="AO15" s="21">
        <v>4</v>
      </c>
      <c r="AP15" s="73">
        <v>0</v>
      </c>
      <c r="AQ15" s="22">
        <f>((AP15*100)/AO15)/100</f>
        <v>0</v>
      </c>
      <c r="AR15" s="23">
        <v>1</v>
      </c>
      <c r="AS15" s="57">
        <v>0</v>
      </c>
      <c r="AT15" s="22">
        <f>((AS15*100)/AR15)/100</f>
        <v>0</v>
      </c>
      <c r="AU15" s="8">
        <f>(AQ15+AN15+AT15)/3</f>
        <v>0.33333333333333331</v>
      </c>
      <c r="AV15" s="8">
        <v>0.1</v>
      </c>
      <c r="AW15" s="8">
        <f>AU15*AV15</f>
        <v>3.3333333333333333E-2</v>
      </c>
      <c r="AX15" s="21">
        <v>2</v>
      </c>
      <c r="AY15" s="55">
        <v>1</v>
      </c>
      <c r="AZ15" s="22">
        <f>((AY15*100)/AX15)/100</f>
        <v>0.5</v>
      </c>
      <c r="BA15" s="21">
        <v>1</v>
      </c>
      <c r="BB15" s="55">
        <v>1</v>
      </c>
      <c r="BC15" s="22">
        <f>((BB15*100)/BA15)/100</f>
        <v>1</v>
      </c>
      <c r="BD15" s="8">
        <f>(BC15+AZ15)/2</f>
        <v>0.75</v>
      </c>
      <c r="BE15" s="8">
        <v>0.1</v>
      </c>
      <c r="BF15" s="8">
        <f>BD15*BE15</f>
        <v>7.5000000000000011E-2</v>
      </c>
      <c r="BG15" s="22">
        <f>(BD15+AU15+AI15+AC15+K15)/5</f>
        <v>0.23666666666666666</v>
      </c>
      <c r="BH15" s="46">
        <f>(BF15+AW15+AK15+AE15+M15)*2</f>
        <v>0.25666666666666671</v>
      </c>
    </row>
    <row r="16" spans="1:60">
      <c r="A16" s="27">
        <v>12</v>
      </c>
      <c r="B16" s="48" t="s">
        <v>86</v>
      </c>
      <c r="C16" s="26" t="s">
        <v>97</v>
      </c>
      <c r="D16" s="27">
        <v>1</v>
      </c>
      <c r="E16" s="21">
        <v>1</v>
      </c>
      <c r="F16" s="55">
        <v>0</v>
      </c>
      <c r="G16" s="22">
        <f>((F16*100)/E16)/100</f>
        <v>0</v>
      </c>
      <c r="H16" s="21">
        <v>1</v>
      </c>
      <c r="I16" s="55">
        <v>0</v>
      </c>
      <c r="J16" s="22">
        <f>((I16*100)/H16)/100</f>
        <v>0</v>
      </c>
      <c r="K16" s="8">
        <f>(G16+J16)/2</f>
        <v>0</v>
      </c>
      <c r="L16" s="8">
        <v>0.4</v>
      </c>
      <c r="M16" s="8">
        <f>K16*L16</f>
        <v>0</v>
      </c>
      <c r="N16" s="21">
        <v>2</v>
      </c>
      <c r="O16" s="74">
        <v>1</v>
      </c>
      <c r="P16" s="22">
        <f>((O16*100)/N16)/100</f>
        <v>0.5</v>
      </c>
      <c r="Q16" s="21">
        <v>1</v>
      </c>
      <c r="R16" s="21">
        <v>1</v>
      </c>
      <c r="S16" s="22">
        <f>((R16*100)/Q16)/100</f>
        <v>1</v>
      </c>
      <c r="T16" s="21">
        <v>1</v>
      </c>
      <c r="U16" s="55">
        <v>0</v>
      </c>
      <c r="V16" s="22">
        <f>((U16*100)/T16)/100</f>
        <v>0</v>
      </c>
      <c r="W16" s="21">
        <v>1</v>
      </c>
      <c r="X16" s="55">
        <v>0</v>
      </c>
      <c r="Y16" s="22">
        <f>((X16*100)/W16)/100</f>
        <v>0</v>
      </c>
      <c r="Z16" s="21">
        <v>1</v>
      </c>
      <c r="AA16" s="74">
        <v>0</v>
      </c>
      <c r="AB16" s="22">
        <f>((AA16*100)/Z16)/100</f>
        <v>0</v>
      </c>
      <c r="AC16" s="8">
        <f>(P16+AB16+S16+V16+Y16)/5</f>
        <v>0.3</v>
      </c>
      <c r="AD16" s="8">
        <v>0.2</v>
      </c>
      <c r="AE16" s="8">
        <f>AC16*AD16</f>
        <v>0.06</v>
      </c>
      <c r="AF16" s="21">
        <v>1</v>
      </c>
      <c r="AG16" s="74">
        <v>0</v>
      </c>
      <c r="AH16" s="22">
        <f>((AG16*100)/AF16)/100</f>
        <v>0</v>
      </c>
      <c r="AI16" s="8">
        <f>(AH16)/1</f>
        <v>0</v>
      </c>
      <c r="AJ16" s="8">
        <v>0.2</v>
      </c>
      <c r="AK16" s="8">
        <f>AI16*AJ16</f>
        <v>0</v>
      </c>
      <c r="AL16" s="21">
        <v>3</v>
      </c>
      <c r="AM16" s="73">
        <v>2</v>
      </c>
      <c r="AN16" s="22">
        <f>((AM16*100)/AL16)/100</f>
        <v>0.66666666666666674</v>
      </c>
      <c r="AO16" s="21">
        <v>4</v>
      </c>
      <c r="AP16" s="55">
        <v>2</v>
      </c>
      <c r="AQ16" s="22">
        <f>((AP16*100)/AO16)/100</f>
        <v>0.5</v>
      </c>
      <c r="AR16" s="23">
        <v>1</v>
      </c>
      <c r="AS16" s="57">
        <v>0</v>
      </c>
      <c r="AT16" s="22">
        <f>((AS16*100)/AR16)/100</f>
        <v>0</v>
      </c>
      <c r="AU16" s="8">
        <f>(AQ16+AN16+AT16)/3</f>
        <v>0.3888888888888889</v>
      </c>
      <c r="AV16" s="8">
        <v>0.1</v>
      </c>
      <c r="AW16" s="8">
        <f>AU16*AV16</f>
        <v>3.888888888888889E-2</v>
      </c>
      <c r="AX16" s="21">
        <v>2</v>
      </c>
      <c r="AY16" s="57">
        <v>0</v>
      </c>
      <c r="AZ16" s="22">
        <f>((AY16*100)/AX16)/100</f>
        <v>0</v>
      </c>
      <c r="BA16" s="21">
        <v>1</v>
      </c>
      <c r="BB16" s="57">
        <v>0</v>
      </c>
      <c r="BC16" s="22">
        <f>((BB16*100)/BA16)/100</f>
        <v>0</v>
      </c>
      <c r="BD16" s="8">
        <f>(BC16+AZ16)/2</f>
        <v>0</v>
      </c>
      <c r="BE16" s="8">
        <v>0.1</v>
      </c>
      <c r="BF16" s="8">
        <f>BD16*BE16</f>
        <v>0</v>
      </c>
      <c r="BG16" s="22">
        <f>(BD16+AU16+AI16+AC16+K16)/5</f>
        <v>0.13777777777777778</v>
      </c>
      <c r="BH16" s="46">
        <f>(BF16+AW16+AK16+AE16+M16)*2</f>
        <v>0.19777777777777777</v>
      </c>
    </row>
    <row r="17" spans="1:60">
      <c r="A17" s="27">
        <v>13</v>
      </c>
      <c r="B17" s="48" t="s">
        <v>51</v>
      </c>
      <c r="C17" s="48" t="s">
        <v>98</v>
      </c>
      <c r="D17" s="27">
        <v>0.5</v>
      </c>
      <c r="E17" s="21">
        <v>1</v>
      </c>
      <c r="F17" s="21">
        <v>0</v>
      </c>
      <c r="G17" s="22">
        <f>((F17*100)/E17)/100</f>
        <v>0</v>
      </c>
      <c r="H17" s="21">
        <v>1</v>
      </c>
      <c r="I17" s="21">
        <v>0</v>
      </c>
      <c r="J17" s="22">
        <f>((I17*100)/H17)/100</f>
        <v>0</v>
      </c>
      <c r="K17" s="8">
        <f>(G17+J17)/2</f>
        <v>0</v>
      </c>
      <c r="L17" s="8">
        <v>0.45</v>
      </c>
      <c r="M17" s="8">
        <f>K17*L17</f>
        <v>0</v>
      </c>
      <c r="N17" s="21">
        <v>2</v>
      </c>
      <c r="O17" s="74">
        <v>0</v>
      </c>
      <c r="P17" s="22">
        <f>((O17*100)/N17)/100</f>
        <v>0</v>
      </c>
      <c r="Q17" s="21">
        <v>1</v>
      </c>
      <c r="R17" s="21">
        <v>0</v>
      </c>
      <c r="S17" s="22">
        <f>((R17*100)/Q17)/100</f>
        <v>0</v>
      </c>
      <c r="T17" s="21">
        <v>1</v>
      </c>
      <c r="U17" s="21">
        <v>0</v>
      </c>
      <c r="V17" s="22">
        <f>((U17*100)/T17)/100</f>
        <v>0</v>
      </c>
      <c r="W17" s="21">
        <v>1</v>
      </c>
      <c r="X17" s="21">
        <v>0</v>
      </c>
      <c r="Y17" s="22">
        <f>((X17*100)/W17)/100</f>
        <v>0</v>
      </c>
      <c r="Z17" s="21">
        <v>1</v>
      </c>
      <c r="AA17" s="21">
        <v>0</v>
      </c>
      <c r="AB17" s="22">
        <f>((AA17*100)/Z17)/100</f>
        <v>0</v>
      </c>
      <c r="AC17" s="8">
        <f>(P17+AB17+S17+V17+Y17)/5</f>
        <v>0</v>
      </c>
      <c r="AD17" s="8">
        <v>0.25</v>
      </c>
      <c r="AE17" s="8">
        <f>AC17*AD17</f>
        <v>0</v>
      </c>
      <c r="AF17" s="21">
        <v>1</v>
      </c>
      <c r="AG17" s="21"/>
      <c r="AH17" s="22">
        <f>((AG17*100)/AF17)/100</f>
        <v>0</v>
      </c>
      <c r="AI17" s="8">
        <f>(AH17)/1</f>
        <v>0</v>
      </c>
      <c r="AJ17" s="8">
        <v>0.2</v>
      </c>
      <c r="AK17" s="8">
        <f>AI17*AJ17</f>
        <v>0</v>
      </c>
      <c r="AL17" s="21">
        <v>3</v>
      </c>
      <c r="AM17" s="21">
        <v>3</v>
      </c>
      <c r="AN17" s="22">
        <f>((AM17*100)/AL17)/100</f>
        <v>1</v>
      </c>
      <c r="AO17" s="21">
        <v>4</v>
      </c>
      <c r="AP17" s="74">
        <v>0</v>
      </c>
      <c r="AQ17" s="22">
        <f>((AP17*100)/AO17)/100</f>
        <v>0</v>
      </c>
      <c r="AR17" s="23">
        <v>1</v>
      </c>
      <c r="AS17" s="23">
        <v>0</v>
      </c>
      <c r="AT17" s="22">
        <f>((AS17*100)/AR17)/100</f>
        <v>0</v>
      </c>
      <c r="AU17" s="8">
        <f>(AQ17+AN17+AT17)/3</f>
        <v>0.33333333333333331</v>
      </c>
      <c r="AV17" s="8">
        <v>0.15</v>
      </c>
      <c r="AW17" s="8">
        <f>AU17*AV17</f>
        <v>4.9999999999999996E-2</v>
      </c>
      <c r="AX17" s="21">
        <v>2</v>
      </c>
      <c r="AY17" s="21">
        <v>1</v>
      </c>
      <c r="AZ17" s="22">
        <f>((AY17*100)/AX17)/100</f>
        <v>0.5</v>
      </c>
      <c r="BA17" s="21">
        <v>1</v>
      </c>
      <c r="BB17" s="21">
        <v>0</v>
      </c>
      <c r="BC17" s="22">
        <f>((BB17*100)/BA17)/100</f>
        <v>0</v>
      </c>
      <c r="BD17" s="8">
        <f>(BC17+AZ17)/2</f>
        <v>0.25</v>
      </c>
      <c r="BE17" s="8">
        <v>0.15</v>
      </c>
      <c r="BF17" s="8">
        <f>BD17*BE17</f>
        <v>3.7499999999999999E-2</v>
      </c>
      <c r="BG17" s="22">
        <f>(BD17+AU17+AI17+AC17+K17)/4</f>
        <v>0.14583333333333331</v>
      </c>
      <c r="BH17" s="46">
        <f>(BF17+AW17+AK17+AE17+M17)*2</f>
        <v>0.17499999999999999</v>
      </c>
    </row>
    <row r="18" spans="1:60">
      <c r="A18" s="27">
        <v>14</v>
      </c>
      <c r="B18" s="48" t="s">
        <v>87</v>
      </c>
      <c r="C18" s="26" t="s">
        <v>97</v>
      </c>
      <c r="D18" s="27">
        <v>1</v>
      </c>
      <c r="E18" s="21">
        <v>1</v>
      </c>
      <c r="F18" s="21">
        <v>0</v>
      </c>
      <c r="G18" s="22">
        <f>((F18*100)/E18)/100</f>
        <v>0</v>
      </c>
      <c r="H18" s="21">
        <v>1</v>
      </c>
      <c r="I18" s="21">
        <v>0</v>
      </c>
      <c r="J18" s="22">
        <f>((I18*100)/H18)/100</f>
        <v>0</v>
      </c>
      <c r="K18" s="22">
        <f>(G18+J18)/2</f>
        <v>0</v>
      </c>
      <c r="L18" s="22">
        <v>0.4</v>
      </c>
      <c r="M18" s="22">
        <f>K18*L18</f>
        <v>0</v>
      </c>
      <c r="N18" s="21">
        <v>2</v>
      </c>
      <c r="O18" s="21">
        <v>2</v>
      </c>
      <c r="P18" s="22">
        <f>((O18*100)/N18)/100</f>
        <v>1</v>
      </c>
      <c r="Q18" s="21">
        <v>1</v>
      </c>
      <c r="R18" s="23">
        <v>0</v>
      </c>
      <c r="S18" s="22">
        <f>((R18*100)/Q18)/100</f>
        <v>0</v>
      </c>
      <c r="T18" s="21">
        <v>1</v>
      </c>
      <c r="U18" s="21">
        <v>0</v>
      </c>
      <c r="V18" s="22">
        <f>((U18*100)/T18)/100</f>
        <v>0</v>
      </c>
      <c r="W18" s="21">
        <v>1</v>
      </c>
      <c r="X18" s="21">
        <v>0</v>
      </c>
      <c r="Y18" s="22">
        <f>((X18*100)/W18)/100</f>
        <v>0</v>
      </c>
      <c r="Z18" s="21">
        <v>1</v>
      </c>
      <c r="AA18" s="74">
        <v>0</v>
      </c>
      <c r="AB18" s="22">
        <f>((AA18*100)/Z18)/100</f>
        <v>0</v>
      </c>
      <c r="AC18" s="22">
        <f>(P18+AB18+S18+V18+Y18)/5</f>
        <v>0.2</v>
      </c>
      <c r="AD18" s="22">
        <v>0.2</v>
      </c>
      <c r="AE18" s="22">
        <f>AC18*AD18</f>
        <v>4.0000000000000008E-2</v>
      </c>
      <c r="AF18" s="21">
        <v>1</v>
      </c>
      <c r="AG18" s="74">
        <v>0</v>
      </c>
      <c r="AH18" s="22">
        <f>((AG18*100)/AF18)/100</f>
        <v>0</v>
      </c>
      <c r="AI18" s="22">
        <f>(AH18)/1</f>
        <v>0</v>
      </c>
      <c r="AJ18" s="22">
        <v>0.2</v>
      </c>
      <c r="AK18" s="22">
        <f>AI18*AJ18</f>
        <v>0</v>
      </c>
      <c r="AL18" s="21">
        <v>3</v>
      </c>
      <c r="AM18" s="21">
        <v>3</v>
      </c>
      <c r="AN18" s="22">
        <f>((AM18*100)/AL18)/100</f>
        <v>1</v>
      </c>
      <c r="AO18" s="21">
        <v>4</v>
      </c>
      <c r="AP18" s="74">
        <v>0</v>
      </c>
      <c r="AQ18" s="22">
        <f>((AP18*100)/AO18)/100</f>
        <v>0</v>
      </c>
      <c r="AR18" s="23">
        <v>1</v>
      </c>
      <c r="AS18" s="23">
        <v>0</v>
      </c>
      <c r="AT18" s="22">
        <f>((AS18*100)/AR18)/100</f>
        <v>0</v>
      </c>
      <c r="AU18" s="22">
        <f>(AQ18+AN18+AT18)/3</f>
        <v>0.33333333333333331</v>
      </c>
      <c r="AV18" s="22">
        <v>0.1</v>
      </c>
      <c r="AW18" s="22">
        <f>AU18*AV18</f>
        <v>3.3333333333333333E-2</v>
      </c>
      <c r="AX18" s="21">
        <v>2</v>
      </c>
      <c r="AY18" s="23">
        <v>0</v>
      </c>
      <c r="AZ18" s="22">
        <f>((AY18*100)/AX18)/100</f>
        <v>0</v>
      </c>
      <c r="BA18" s="21">
        <v>1</v>
      </c>
      <c r="BB18" s="23">
        <v>0</v>
      </c>
      <c r="BC18" s="22">
        <f>((BB18*100)/BA18)/100</f>
        <v>0</v>
      </c>
      <c r="BD18" s="22">
        <f>(BC18+AZ18)/2</f>
        <v>0</v>
      </c>
      <c r="BE18" s="22">
        <v>0.1</v>
      </c>
      <c r="BF18" s="22">
        <f>BD18*BE18</f>
        <v>0</v>
      </c>
      <c r="BG18" s="22">
        <f>(BD18+AU18+AI18+AC18+K18)/5</f>
        <v>0.10666666666666666</v>
      </c>
      <c r="BH18" s="46">
        <f>(BF18+AW18+AK18+AE18+M18)*2</f>
        <v>0.14666666666666667</v>
      </c>
    </row>
    <row r="19" spans="1:60">
      <c r="A19" s="27">
        <v>15</v>
      </c>
      <c r="B19" s="49" t="s">
        <v>70</v>
      </c>
      <c r="C19" s="26" t="s">
        <v>69</v>
      </c>
      <c r="D19" s="27">
        <v>1.25</v>
      </c>
      <c r="E19" s="21">
        <v>1</v>
      </c>
      <c r="F19" s="21">
        <v>0</v>
      </c>
      <c r="G19" s="22">
        <f>((F19*100)/E19)/100</f>
        <v>0</v>
      </c>
      <c r="H19" s="21">
        <v>1</v>
      </c>
      <c r="I19" s="21">
        <v>0</v>
      </c>
      <c r="J19" s="22">
        <f>((I19*100)/H19)/100</f>
        <v>0</v>
      </c>
      <c r="K19" s="8">
        <f>(G19+J19)/2</f>
        <v>0</v>
      </c>
      <c r="L19" s="8">
        <v>0.4</v>
      </c>
      <c r="M19" s="8">
        <f>K19*L19</f>
        <v>0</v>
      </c>
      <c r="N19" s="21">
        <v>2</v>
      </c>
      <c r="O19" s="21">
        <v>2</v>
      </c>
      <c r="P19" s="22">
        <f>((O19*100)/N19)/100</f>
        <v>1</v>
      </c>
      <c r="Q19" s="21">
        <v>1</v>
      </c>
      <c r="R19" s="21">
        <v>0</v>
      </c>
      <c r="S19" s="22">
        <f>((R19*100)/Q19)/100</f>
        <v>0</v>
      </c>
      <c r="T19" s="21">
        <v>1</v>
      </c>
      <c r="U19" s="21">
        <v>0</v>
      </c>
      <c r="V19" s="22">
        <f>((U19*100)/T19)/100</f>
        <v>0</v>
      </c>
      <c r="W19" s="21">
        <v>1</v>
      </c>
      <c r="X19" s="21">
        <v>0</v>
      </c>
      <c r="Y19" s="22">
        <f>((X19*100)/W19)/100</f>
        <v>0</v>
      </c>
      <c r="Z19" s="21">
        <v>1</v>
      </c>
      <c r="AA19" s="21">
        <v>0</v>
      </c>
      <c r="AB19" s="22">
        <f>((AA19*100)/Z19)/100</f>
        <v>0</v>
      </c>
      <c r="AC19" s="8">
        <f>(P19+AB19+S19+V19+Y19)/5</f>
        <v>0.2</v>
      </c>
      <c r="AD19" s="8">
        <v>0.2</v>
      </c>
      <c r="AE19" s="8">
        <f>AC19*AD19</f>
        <v>4.0000000000000008E-2</v>
      </c>
      <c r="AF19" s="21">
        <v>1</v>
      </c>
      <c r="AG19" s="21"/>
      <c r="AH19" s="22">
        <f>((AG19*100)/AF19)/100</f>
        <v>0</v>
      </c>
      <c r="AI19" s="8">
        <f>(AH19)/1</f>
        <v>0</v>
      </c>
      <c r="AJ19" s="8">
        <v>0.2</v>
      </c>
      <c r="AK19" s="8">
        <f>AI19*AJ19</f>
        <v>0</v>
      </c>
      <c r="AL19" s="21">
        <v>3</v>
      </c>
      <c r="AM19" s="21">
        <v>3</v>
      </c>
      <c r="AN19" s="22">
        <f>((AM19*100)/AL19)/100</f>
        <v>1</v>
      </c>
      <c r="AO19" s="21">
        <v>4</v>
      </c>
      <c r="AP19" s="74">
        <v>0</v>
      </c>
      <c r="AQ19" s="22">
        <f>((AP19*100)/AO19)/100</f>
        <v>0</v>
      </c>
      <c r="AR19" s="23">
        <v>1</v>
      </c>
      <c r="AS19" s="23">
        <v>0</v>
      </c>
      <c r="AT19" s="22">
        <f>((AS19*100)/AR19)/100</f>
        <v>0</v>
      </c>
      <c r="AU19" s="8">
        <f>(AQ19+AN19+AT19)/3</f>
        <v>0.33333333333333331</v>
      </c>
      <c r="AV19" s="8">
        <v>0.1</v>
      </c>
      <c r="AW19" s="8">
        <f>AU19*AV19</f>
        <v>3.3333333333333333E-2</v>
      </c>
      <c r="AX19" s="21">
        <v>2</v>
      </c>
      <c r="AY19" s="21">
        <v>0</v>
      </c>
      <c r="AZ19" s="22">
        <f>((AY19*100)/AX19)/100</f>
        <v>0</v>
      </c>
      <c r="BA19" s="21">
        <v>1</v>
      </c>
      <c r="BB19" s="21">
        <v>0</v>
      </c>
      <c r="BC19" s="22">
        <f>((BB19*100)/BA19)/100</f>
        <v>0</v>
      </c>
      <c r="BD19" s="8">
        <f>(BC19+AZ19)/2</f>
        <v>0</v>
      </c>
      <c r="BE19" s="8">
        <v>0.1</v>
      </c>
      <c r="BF19" s="8">
        <f>BD19*BE19</f>
        <v>0</v>
      </c>
      <c r="BG19" s="22">
        <f>(BD19+AU19+AI19+AC19+K19)/5</f>
        <v>0.10666666666666666</v>
      </c>
      <c r="BH19" s="46">
        <f>(BF19+AW19+AK19+AE19+M19)*2</f>
        <v>0.14666666666666667</v>
      </c>
    </row>
    <row r="20" spans="1:60">
      <c r="A20" s="27">
        <v>16</v>
      </c>
      <c r="B20" s="49" t="s">
        <v>95</v>
      </c>
      <c r="C20" s="26" t="s">
        <v>96</v>
      </c>
      <c r="D20" s="27">
        <v>1</v>
      </c>
      <c r="E20" s="21">
        <v>1</v>
      </c>
      <c r="F20" s="55">
        <v>0</v>
      </c>
      <c r="G20" s="22">
        <f>((F20*100)/E20)/100</f>
        <v>0</v>
      </c>
      <c r="H20" s="21">
        <v>1</v>
      </c>
      <c r="I20" s="67">
        <v>0</v>
      </c>
      <c r="J20" s="22">
        <f>((I20*100)/H20)/100</f>
        <v>0</v>
      </c>
      <c r="K20" s="8">
        <f>(G20+J20)/2</f>
        <v>0</v>
      </c>
      <c r="L20" s="8">
        <v>0.4</v>
      </c>
      <c r="M20" s="8">
        <f>K20*L20</f>
        <v>0</v>
      </c>
      <c r="N20" s="21">
        <v>2</v>
      </c>
      <c r="O20" s="55">
        <v>0</v>
      </c>
      <c r="P20" s="22">
        <f>((O20*100)/N20)/100</f>
        <v>0</v>
      </c>
      <c r="Q20" s="21">
        <v>1</v>
      </c>
      <c r="R20" s="55">
        <v>0</v>
      </c>
      <c r="S20" s="22">
        <f>((R20*100)/Q20)/100</f>
        <v>0</v>
      </c>
      <c r="T20" s="21">
        <v>1</v>
      </c>
      <c r="U20" s="55">
        <v>0</v>
      </c>
      <c r="V20" s="22">
        <f>((U20*100)/T20)/100</f>
        <v>0</v>
      </c>
      <c r="W20" s="21">
        <v>1</v>
      </c>
      <c r="X20" s="55">
        <v>0</v>
      </c>
      <c r="Y20" s="22">
        <f>((X20*100)/W20)/100</f>
        <v>0</v>
      </c>
      <c r="Z20" s="21">
        <v>1</v>
      </c>
      <c r="AA20" s="55">
        <v>0</v>
      </c>
      <c r="AB20" s="22">
        <f>((AA20*100)/Z20)/100</f>
        <v>0</v>
      </c>
      <c r="AC20" s="8">
        <f>(P20+AB20+S20+V20+Y20)/5</f>
        <v>0</v>
      </c>
      <c r="AD20" s="8">
        <v>0.2</v>
      </c>
      <c r="AE20" s="8">
        <f>AC20*AD20</f>
        <v>0</v>
      </c>
      <c r="AF20" s="21">
        <v>1</v>
      </c>
      <c r="AG20" s="45"/>
      <c r="AH20" s="22">
        <f>((AG20*100)/AF20)/100</f>
        <v>0</v>
      </c>
      <c r="AI20" s="8">
        <f>(AH20)/1</f>
        <v>0</v>
      </c>
      <c r="AJ20" s="8">
        <v>0.2</v>
      </c>
      <c r="AK20" s="8">
        <f>AI20*AJ20</f>
        <v>0</v>
      </c>
      <c r="AL20" s="21">
        <v>3</v>
      </c>
      <c r="AM20" s="55">
        <v>2</v>
      </c>
      <c r="AN20" s="22">
        <f>((AM20*100)/AL20)/100</f>
        <v>0.66666666666666674</v>
      </c>
      <c r="AO20" s="21">
        <v>4</v>
      </c>
      <c r="AP20" s="55">
        <v>0</v>
      </c>
      <c r="AQ20" s="22">
        <f>((AP20*100)/AO20)/100</f>
        <v>0</v>
      </c>
      <c r="AR20" s="23">
        <v>1</v>
      </c>
      <c r="AS20" s="55">
        <v>0</v>
      </c>
      <c r="AT20" s="22">
        <f>((AS20*100)/AR20)/100</f>
        <v>0</v>
      </c>
      <c r="AU20" s="8">
        <f>(AQ20+AN20+AT20)/3</f>
        <v>0.22222222222222224</v>
      </c>
      <c r="AV20" s="8">
        <v>0.1</v>
      </c>
      <c r="AW20" s="8">
        <f>AU20*AV20</f>
        <v>2.2222222222222227E-2</v>
      </c>
      <c r="AX20" s="21">
        <v>2</v>
      </c>
      <c r="AY20" s="55">
        <v>0</v>
      </c>
      <c r="AZ20" s="22">
        <f>((AY20*100)/AX20)/100</f>
        <v>0</v>
      </c>
      <c r="BA20" s="21">
        <v>1</v>
      </c>
      <c r="BB20" s="21">
        <v>1</v>
      </c>
      <c r="BC20" s="22">
        <f>((BB20*100)/BA20)/100</f>
        <v>1</v>
      </c>
      <c r="BD20" s="8">
        <f>(BC20+AZ20)/2</f>
        <v>0.5</v>
      </c>
      <c r="BE20" s="8">
        <v>0.1</v>
      </c>
      <c r="BF20" s="8">
        <f>BD20*BE20</f>
        <v>0.05</v>
      </c>
      <c r="BG20" s="22">
        <f>(BD20+AU20+AI20+AC20+K20)/4</f>
        <v>0.18055555555555555</v>
      </c>
      <c r="BH20" s="46">
        <f>(BF20+AW20+AK20+AE20+M20)*2</f>
        <v>0.14444444444444446</v>
      </c>
    </row>
    <row r="21" spans="1:60">
      <c r="A21" s="27">
        <v>17</v>
      </c>
      <c r="B21" s="48" t="s">
        <v>93</v>
      </c>
      <c r="C21" s="26" t="s">
        <v>96</v>
      </c>
      <c r="D21" s="27">
        <v>1</v>
      </c>
      <c r="E21" s="21">
        <v>1</v>
      </c>
      <c r="F21" s="55">
        <v>0</v>
      </c>
      <c r="G21" s="22">
        <f>((F21*100)/E21)/100</f>
        <v>0</v>
      </c>
      <c r="H21" s="21">
        <v>1</v>
      </c>
      <c r="I21" s="74">
        <v>0</v>
      </c>
      <c r="J21" s="22">
        <f>((I21*100)/H21)/100</f>
        <v>0</v>
      </c>
      <c r="K21" s="8">
        <f>(G21+J21)/2</f>
        <v>0</v>
      </c>
      <c r="L21" s="8">
        <v>0.4</v>
      </c>
      <c r="M21" s="8">
        <f>K21*L21</f>
        <v>0</v>
      </c>
      <c r="N21" s="21">
        <v>2</v>
      </c>
      <c r="O21" s="55">
        <v>0</v>
      </c>
      <c r="P21" s="22">
        <f>((O21*100)/N21)/100</f>
        <v>0</v>
      </c>
      <c r="Q21" s="21">
        <v>1</v>
      </c>
      <c r="R21" s="55">
        <v>0</v>
      </c>
      <c r="S21" s="22">
        <f>((R21*100)/Q21)/100</f>
        <v>0</v>
      </c>
      <c r="T21" s="21">
        <v>1</v>
      </c>
      <c r="U21" s="55">
        <v>0</v>
      </c>
      <c r="V21" s="22">
        <f>((U21*100)/T21)/100</f>
        <v>0</v>
      </c>
      <c r="W21" s="21">
        <v>1</v>
      </c>
      <c r="X21" s="55">
        <v>0</v>
      </c>
      <c r="Y21" s="22">
        <f>((X21*100)/W21)/100</f>
        <v>0</v>
      </c>
      <c r="Z21" s="21">
        <v>1</v>
      </c>
      <c r="AA21" s="55">
        <v>0</v>
      </c>
      <c r="AB21" s="22">
        <f>((AA21*100)/Z21)/100</f>
        <v>0</v>
      </c>
      <c r="AC21" s="8">
        <f>(P21+AB21+S21+V21+Y21)/5</f>
        <v>0</v>
      </c>
      <c r="AD21" s="8">
        <v>0.2</v>
      </c>
      <c r="AE21" s="8">
        <f>AC21*AD21</f>
        <v>0</v>
      </c>
      <c r="AF21" s="21">
        <v>1</v>
      </c>
      <c r="AG21" s="45"/>
      <c r="AH21" s="22">
        <f>((AG21*100)/AF21)/100</f>
        <v>0</v>
      </c>
      <c r="AI21" s="8">
        <f>(AH21)/1</f>
        <v>0</v>
      </c>
      <c r="AJ21" s="8">
        <v>0.2</v>
      </c>
      <c r="AK21" s="8">
        <f>AI21*AJ21</f>
        <v>0</v>
      </c>
      <c r="AL21" s="21">
        <v>3</v>
      </c>
      <c r="AM21" s="55">
        <v>2</v>
      </c>
      <c r="AN21" s="22">
        <f>((AM21*100)/AL21)/100</f>
        <v>0.66666666666666674</v>
      </c>
      <c r="AO21" s="21">
        <v>4</v>
      </c>
      <c r="AP21" s="55">
        <v>0</v>
      </c>
      <c r="AQ21" s="22">
        <f>((AP21*100)/AO21)/100</f>
        <v>0</v>
      </c>
      <c r="AR21" s="23">
        <v>1</v>
      </c>
      <c r="AS21" s="55">
        <v>0</v>
      </c>
      <c r="AT21" s="22">
        <f>((AS21*100)/AR21)/100</f>
        <v>0</v>
      </c>
      <c r="AU21" s="8">
        <f>(AQ21+AN21+AT21)/3</f>
        <v>0.22222222222222224</v>
      </c>
      <c r="AV21" s="8">
        <v>0.1</v>
      </c>
      <c r="AW21" s="8">
        <f>AU21*AV21</f>
        <v>2.2222222222222227E-2</v>
      </c>
      <c r="AX21" s="21">
        <v>2</v>
      </c>
      <c r="AY21" s="55">
        <v>0</v>
      </c>
      <c r="AZ21" s="22">
        <f>((AY21*100)/AX21)/100</f>
        <v>0</v>
      </c>
      <c r="BA21" s="21">
        <v>1</v>
      </c>
      <c r="BB21" s="21">
        <v>1</v>
      </c>
      <c r="BC21" s="22">
        <f>((BB21*100)/BA21)/100</f>
        <v>1</v>
      </c>
      <c r="BD21" s="8">
        <f>(BC21+AZ21)/2</f>
        <v>0.5</v>
      </c>
      <c r="BE21" s="8">
        <v>0.1</v>
      </c>
      <c r="BF21" s="8">
        <f>BD21*BE21</f>
        <v>0.05</v>
      </c>
      <c r="BG21" s="22">
        <f>(BD21+AU21+AI21+AC21+K21)/4</f>
        <v>0.18055555555555555</v>
      </c>
      <c r="BH21" s="46">
        <f>(BF21+AW21+AK21+AE21+M21)*2</f>
        <v>0.14444444444444446</v>
      </c>
    </row>
    <row r="22" spans="1:60">
      <c r="A22" s="27">
        <v>18</v>
      </c>
      <c r="B22" s="48" t="s">
        <v>94</v>
      </c>
      <c r="C22" s="26" t="s">
        <v>96</v>
      </c>
      <c r="D22" s="27">
        <v>1</v>
      </c>
      <c r="E22" s="21">
        <v>1</v>
      </c>
      <c r="F22" s="55">
        <v>0</v>
      </c>
      <c r="G22" s="22">
        <f>((F22*100)/E22)/100</f>
        <v>0</v>
      </c>
      <c r="H22" s="21">
        <v>1</v>
      </c>
      <c r="I22" s="74">
        <v>0</v>
      </c>
      <c r="J22" s="22">
        <f>((I22*100)/H22)/100</f>
        <v>0</v>
      </c>
      <c r="K22" s="8">
        <f>(G22+J22)/2</f>
        <v>0</v>
      </c>
      <c r="L22" s="8">
        <v>0.4</v>
      </c>
      <c r="M22" s="8">
        <f>K22*L22</f>
        <v>0</v>
      </c>
      <c r="N22" s="21">
        <v>2</v>
      </c>
      <c r="O22" s="55">
        <v>0</v>
      </c>
      <c r="P22" s="22">
        <f>((O22*100)/N22)/100</f>
        <v>0</v>
      </c>
      <c r="Q22" s="21">
        <v>1</v>
      </c>
      <c r="R22" s="55">
        <v>0</v>
      </c>
      <c r="S22" s="22">
        <f>((R22*100)/Q22)/100</f>
        <v>0</v>
      </c>
      <c r="T22" s="21">
        <v>1</v>
      </c>
      <c r="U22" s="55">
        <v>0</v>
      </c>
      <c r="V22" s="22">
        <f>((U22*100)/T22)/100</f>
        <v>0</v>
      </c>
      <c r="W22" s="21">
        <v>1</v>
      </c>
      <c r="X22" s="55">
        <v>0</v>
      </c>
      <c r="Y22" s="22">
        <f>((X22*100)/W22)/100</f>
        <v>0</v>
      </c>
      <c r="Z22" s="21">
        <v>1</v>
      </c>
      <c r="AA22" s="55">
        <v>0</v>
      </c>
      <c r="AB22" s="22">
        <f>((AA22*100)/Z22)/100</f>
        <v>0</v>
      </c>
      <c r="AC22" s="8">
        <f>(P22+AB22+S22+V22+Y22)/5</f>
        <v>0</v>
      </c>
      <c r="AD22" s="8">
        <v>0.2</v>
      </c>
      <c r="AE22" s="8">
        <f>AC22*AD22</f>
        <v>0</v>
      </c>
      <c r="AF22" s="21">
        <v>1</v>
      </c>
      <c r="AG22" s="45"/>
      <c r="AH22" s="22">
        <f>((AG22*100)/AF22)/100</f>
        <v>0</v>
      </c>
      <c r="AI22" s="8">
        <f>(AH22)/1</f>
        <v>0</v>
      </c>
      <c r="AJ22" s="8">
        <v>0.2</v>
      </c>
      <c r="AK22" s="8">
        <f>AI22*AJ22</f>
        <v>0</v>
      </c>
      <c r="AL22" s="21">
        <v>3</v>
      </c>
      <c r="AM22" s="55">
        <v>2</v>
      </c>
      <c r="AN22" s="22">
        <f>((AM22*100)/AL22)/100</f>
        <v>0.66666666666666674</v>
      </c>
      <c r="AO22" s="21">
        <v>4</v>
      </c>
      <c r="AP22" s="55">
        <v>0</v>
      </c>
      <c r="AQ22" s="22">
        <f>((AP22*100)/AO22)/100</f>
        <v>0</v>
      </c>
      <c r="AR22" s="23">
        <v>1</v>
      </c>
      <c r="AS22" s="55">
        <v>0</v>
      </c>
      <c r="AT22" s="22">
        <f>((AS22*100)/AR22)/100</f>
        <v>0</v>
      </c>
      <c r="AU22" s="8">
        <f>(AQ22+AN22+AT22)/3</f>
        <v>0.22222222222222224</v>
      </c>
      <c r="AV22" s="8">
        <v>0.1</v>
      </c>
      <c r="AW22" s="8">
        <f>AU22*AV22</f>
        <v>2.2222222222222227E-2</v>
      </c>
      <c r="AX22" s="21">
        <v>2</v>
      </c>
      <c r="AY22" s="55">
        <v>0</v>
      </c>
      <c r="AZ22" s="22">
        <f>((AY22*100)/AX22)/100</f>
        <v>0</v>
      </c>
      <c r="BA22" s="21">
        <v>1</v>
      </c>
      <c r="BB22" s="21">
        <v>1</v>
      </c>
      <c r="BC22" s="22">
        <f>((BB22*100)/BA22)/100</f>
        <v>1</v>
      </c>
      <c r="BD22" s="8">
        <f>(BC22+AZ22)/2</f>
        <v>0.5</v>
      </c>
      <c r="BE22" s="8">
        <v>0.1</v>
      </c>
      <c r="BF22" s="8">
        <f>BD22*BE22</f>
        <v>0.05</v>
      </c>
      <c r="BG22" s="22">
        <f>(BD22+AU22+AI22+AC22+K22)/4</f>
        <v>0.18055555555555555</v>
      </c>
      <c r="BH22" s="46">
        <f>(BF22+AW22+AK22+AE22+M22)*2</f>
        <v>0.14444444444444446</v>
      </c>
    </row>
    <row r="23" spans="1:60">
      <c r="A23" s="27">
        <v>19</v>
      </c>
      <c r="B23" s="49" t="s">
        <v>88</v>
      </c>
      <c r="C23" s="26" t="s">
        <v>97</v>
      </c>
      <c r="D23" s="27">
        <v>1</v>
      </c>
      <c r="E23" s="21">
        <v>1</v>
      </c>
      <c r="F23" s="55">
        <v>0</v>
      </c>
      <c r="G23" s="22">
        <f t="shared" ref="G23" si="0">((F23*100)/E23)/100</f>
        <v>0</v>
      </c>
      <c r="H23" s="21">
        <v>1</v>
      </c>
      <c r="I23" s="73">
        <v>0</v>
      </c>
      <c r="J23" s="22">
        <f t="shared" ref="J23" si="1">((I23*100)/H23)/100</f>
        <v>0</v>
      </c>
      <c r="K23" s="8">
        <f t="shared" ref="K23" si="2">(G23+J23)/2</f>
        <v>0</v>
      </c>
      <c r="L23" s="8">
        <v>0.4</v>
      </c>
      <c r="M23" s="8">
        <f t="shared" ref="M23" si="3">K23*L23</f>
        <v>0</v>
      </c>
      <c r="N23" s="21">
        <v>2</v>
      </c>
      <c r="O23" s="21">
        <v>1</v>
      </c>
      <c r="P23" s="22">
        <f t="shared" ref="P23" si="4">((O23*100)/N23)/100</f>
        <v>0.5</v>
      </c>
      <c r="Q23" s="21">
        <v>1</v>
      </c>
      <c r="R23" s="23">
        <v>0</v>
      </c>
      <c r="S23" s="22">
        <f t="shared" ref="S23" si="5">((R23*100)/Q23)/100</f>
        <v>0</v>
      </c>
      <c r="T23" s="21">
        <v>1</v>
      </c>
      <c r="U23" s="55">
        <v>0</v>
      </c>
      <c r="V23" s="22">
        <f t="shared" ref="V23" si="6">((U23*100)/T23)/100</f>
        <v>0</v>
      </c>
      <c r="W23" s="21">
        <v>1</v>
      </c>
      <c r="X23" s="55">
        <v>0</v>
      </c>
      <c r="Y23" s="22">
        <f t="shared" ref="Y23" si="7">((X23*100)/W23)/100</f>
        <v>0</v>
      </c>
      <c r="Z23" s="21">
        <v>1</v>
      </c>
      <c r="AA23" s="74">
        <v>0</v>
      </c>
      <c r="AB23" s="22">
        <f t="shared" ref="AB23" si="8">((AA23*100)/Z23)/100</f>
        <v>0</v>
      </c>
      <c r="AC23" s="8">
        <f t="shared" ref="AC23" si="9">(P23+AB23+S23+V23+Y23)/5</f>
        <v>0.1</v>
      </c>
      <c r="AD23" s="8">
        <v>0.2</v>
      </c>
      <c r="AE23" s="8">
        <f t="shared" ref="AE23" si="10">AC23*AD23</f>
        <v>2.0000000000000004E-2</v>
      </c>
      <c r="AF23" s="21">
        <v>1</v>
      </c>
      <c r="AG23" s="74">
        <v>0</v>
      </c>
      <c r="AH23" s="22">
        <f t="shared" ref="AH23" si="11">((AG23*100)/AF23)/100</f>
        <v>0</v>
      </c>
      <c r="AI23" s="8">
        <f t="shared" ref="AI23" si="12">(AH23)/1</f>
        <v>0</v>
      </c>
      <c r="AJ23" s="8">
        <v>0.2</v>
      </c>
      <c r="AK23" s="8">
        <f t="shared" ref="AK23" si="13">AI23*AJ23</f>
        <v>0</v>
      </c>
      <c r="AL23" s="21">
        <v>3</v>
      </c>
      <c r="AM23" s="55">
        <v>4</v>
      </c>
      <c r="AN23" s="22">
        <f t="shared" ref="AN23" si="14">((AM23*100)/AL23)/100</f>
        <v>1.3333333333333335</v>
      </c>
      <c r="AO23" s="21">
        <v>4</v>
      </c>
      <c r="AP23" s="55">
        <v>0</v>
      </c>
      <c r="AQ23" s="22">
        <f t="shared" ref="AQ23" si="15">((AP23*100)/AO23)/100</f>
        <v>0</v>
      </c>
      <c r="AR23" s="23">
        <v>1</v>
      </c>
      <c r="AS23" s="57">
        <v>0</v>
      </c>
      <c r="AT23" s="22">
        <f t="shared" ref="AT23" si="16">((AS23*100)/AR23)/100</f>
        <v>0</v>
      </c>
      <c r="AU23" s="8">
        <f t="shared" ref="AU23" si="17">(AQ23+AN23+AT23)/3</f>
        <v>0.44444444444444448</v>
      </c>
      <c r="AV23" s="8">
        <v>0.1</v>
      </c>
      <c r="AW23" s="8">
        <f t="shared" ref="AW23" si="18">AU23*AV23</f>
        <v>4.4444444444444453E-2</v>
      </c>
      <c r="AX23" s="21">
        <v>2</v>
      </c>
      <c r="AY23" s="57">
        <v>0</v>
      </c>
      <c r="AZ23" s="22">
        <f t="shared" ref="AZ23" si="19">((AY23*100)/AX23)/100</f>
        <v>0</v>
      </c>
      <c r="BA23" s="21">
        <v>1</v>
      </c>
      <c r="BB23" s="57">
        <v>0</v>
      </c>
      <c r="BC23" s="22">
        <f t="shared" ref="BC23" si="20">((BB23*100)/BA23)/100</f>
        <v>0</v>
      </c>
      <c r="BD23" s="8">
        <f t="shared" ref="BD23" si="21">(BC23+AZ23)/2</f>
        <v>0</v>
      </c>
      <c r="BE23" s="8">
        <v>0.1</v>
      </c>
      <c r="BF23" s="8">
        <f t="shared" ref="BF23" si="22">BD23*BE23</f>
        <v>0</v>
      </c>
      <c r="BG23" s="22">
        <f t="shared" ref="BG23" si="23">(BD23+AU23+AI23+AC23+K23)/5</f>
        <v>0.1088888888888889</v>
      </c>
      <c r="BH23" s="46">
        <f t="shared" ref="BH23" si="24">(BF23+AW23+AK23+AE23+M23)*2</f>
        <v>0.12888888888888891</v>
      </c>
    </row>
    <row r="24" spans="1:60" ht="15.75" customHeight="1">
      <c r="A24" s="27">
        <v>20</v>
      </c>
      <c r="B24" s="49" t="s">
        <v>66</v>
      </c>
      <c r="C24" s="26" t="s">
        <v>67</v>
      </c>
      <c r="D24" s="27">
        <v>1.25</v>
      </c>
      <c r="E24" s="21">
        <v>1</v>
      </c>
      <c r="F24" s="21">
        <v>0</v>
      </c>
      <c r="G24" s="22">
        <f>((F24*100)/E24)/100</f>
        <v>0</v>
      </c>
      <c r="H24" s="21">
        <v>1</v>
      </c>
      <c r="I24" s="21">
        <v>0</v>
      </c>
      <c r="J24" s="22">
        <f>((I24*100)/H24)/100</f>
        <v>0</v>
      </c>
      <c r="K24" s="8">
        <f>(G24+J24)/2</f>
        <v>0</v>
      </c>
      <c r="L24" s="8">
        <v>0.4</v>
      </c>
      <c r="M24" s="8">
        <f>K24*L24</f>
        <v>0</v>
      </c>
      <c r="N24" s="21">
        <v>2</v>
      </c>
      <c r="O24" s="21">
        <v>0</v>
      </c>
      <c r="P24" s="22">
        <f>((O24*100)/N24)/100</f>
        <v>0</v>
      </c>
      <c r="Q24" s="21">
        <v>1</v>
      </c>
      <c r="R24" s="21">
        <v>0</v>
      </c>
      <c r="S24" s="22">
        <f>((R24*100)/Q24)/100</f>
        <v>0</v>
      </c>
      <c r="T24" s="21">
        <v>1</v>
      </c>
      <c r="U24" s="21">
        <v>0</v>
      </c>
      <c r="V24" s="22">
        <f>((U24*100)/T24)/100</f>
        <v>0</v>
      </c>
      <c r="W24" s="21">
        <v>1</v>
      </c>
      <c r="X24" s="21">
        <v>0</v>
      </c>
      <c r="Y24" s="22">
        <f>((X24*100)/W24)/100</f>
        <v>0</v>
      </c>
      <c r="Z24" s="21">
        <v>1</v>
      </c>
      <c r="AA24" s="21">
        <v>0</v>
      </c>
      <c r="AB24" s="22">
        <f>((AA24*100)/Z24)/100</f>
        <v>0</v>
      </c>
      <c r="AC24" s="8">
        <f>(P24+AB24+S24+V24+Y24)/5</f>
        <v>0</v>
      </c>
      <c r="AD24" s="8">
        <v>0.2</v>
      </c>
      <c r="AE24" s="8">
        <f>AC24*AD24</f>
        <v>0</v>
      </c>
      <c r="AF24" s="21">
        <v>1</v>
      </c>
      <c r="AG24" s="21"/>
      <c r="AH24" s="22">
        <f>((AG24*100)/AF24)/100</f>
        <v>0</v>
      </c>
      <c r="AI24" s="8">
        <f>(AH24)/1</f>
        <v>0</v>
      </c>
      <c r="AJ24" s="8">
        <v>0.2</v>
      </c>
      <c r="AK24" s="8">
        <f>AI24*AJ24</f>
        <v>0</v>
      </c>
      <c r="AL24" s="21">
        <v>3</v>
      </c>
      <c r="AM24" s="21">
        <v>3</v>
      </c>
      <c r="AN24" s="22">
        <f>((AM24*100)/AL24)/100</f>
        <v>1</v>
      </c>
      <c r="AO24" s="21">
        <v>4</v>
      </c>
      <c r="AP24" s="74">
        <v>0</v>
      </c>
      <c r="AQ24" s="22">
        <f>((AP24*100)/AO24)/100</f>
        <v>0</v>
      </c>
      <c r="AR24" s="23">
        <v>1</v>
      </c>
      <c r="AS24" s="23">
        <v>0</v>
      </c>
      <c r="AT24" s="22">
        <f>((AS24*100)/AR24)/100</f>
        <v>0</v>
      </c>
      <c r="AU24" s="8">
        <f>(AQ24+AN24+AT24)/3</f>
        <v>0.33333333333333331</v>
      </c>
      <c r="AV24" s="8">
        <v>0.1</v>
      </c>
      <c r="AW24" s="8">
        <f>AU24*AV24</f>
        <v>3.3333333333333333E-2</v>
      </c>
      <c r="AX24" s="21">
        <v>2</v>
      </c>
      <c r="AY24" s="21">
        <v>1</v>
      </c>
      <c r="AZ24" s="22">
        <f>((AY24*100)/AX24)/100</f>
        <v>0.5</v>
      </c>
      <c r="BA24" s="21">
        <v>1</v>
      </c>
      <c r="BB24" s="21">
        <v>0</v>
      </c>
      <c r="BC24" s="22">
        <f>((BB24*100)/BA24)/100</f>
        <v>0</v>
      </c>
      <c r="BD24" s="8">
        <f>(BC24+AZ24)/2</f>
        <v>0.25</v>
      </c>
      <c r="BE24" s="8">
        <v>0.1</v>
      </c>
      <c r="BF24" s="8">
        <f>BD24*BE24</f>
        <v>2.5000000000000001E-2</v>
      </c>
      <c r="BG24" s="22">
        <f>(BD24+AU24+AI24+AC24+K24)/5</f>
        <v>0.11666666666666665</v>
      </c>
      <c r="BH24" s="46">
        <f>(BF24+AW24+AK24+AE24+M24)*2</f>
        <v>0.11666666666666667</v>
      </c>
    </row>
    <row r="25" spans="1:60">
      <c r="A25" s="27">
        <v>21</v>
      </c>
      <c r="B25" s="48" t="s">
        <v>107</v>
      </c>
      <c r="C25" s="26" t="s">
        <v>110</v>
      </c>
      <c r="D25" s="45">
        <v>1</v>
      </c>
      <c r="E25" s="21">
        <v>1</v>
      </c>
      <c r="F25" s="55">
        <v>0</v>
      </c>
      <c r="G25" s="22">
        <f>((F25*100)/E25)/100</f>
        <v>0</v>
      </c>
      <c r="H25" s="21">
        <v>1</v>
      </c>
      <c r="I25" s="74">
        <v>0</v>
      </c>
      <c r="J25" s="22">
        <f>((I25*100)/H25)/100</f>
        <v>0</v>
      </c>
      <c r="K25" s="8">
        <f>(G25+J25)/2</f>
        <v>0</v>
      </c>
      <c r="L25" s="8">
        <v>0.4</v>
      </c>
      <c r="M25" s="8">
        <f>K25*L25</f>
        <v>0</v>
      </c>
      <c r="N25" s="21">
        <v>2</v>
      </c>
      <c r="O25" s="55">
        <v>0</v>
      </c>
      <c r="P25" s="22">
        <f>((O25*100)/N25)/100</f>
        <v>0</v>
      </c>
      <c r="Q25" s="21">
        <v>1</v>
      </c>
      <c r="R25" s="55">
        <v>0</v>
      </c>
      <c r="S25" s="22">
        <f>((R25*100)/Q25)/100</f>
        <v>0</v>
      </c>
      <c r="T25" s="21">
        <v>1</v>
      </c>
      <c r="U25" s="21">
        <v>0</v>
      </c>
      <c r="V25" s="22">
        <f>((U25*100)/T25)/100</f>
        <v>0</v>
      </c>
      <c r="W25" s="21">
        <v>1</v>
      </c>
      <c r="X25" s="55">
        <v>0</v>
      </c>
      <c r="Y25" s="22">
        <f>((X25*100)/W25)/100</f>
        <v>0</v>
      </c>
      <c r="Z25" s="21">
        <v>1</v>
      </c>
      <c r="AA25" s="21">
        <v>0</v>
      </c>
      <c r="AB25" s="22">
        <f>((AA25*100)/Z25)/100</f>
        <v>0</v>
      </c>
      <c r="AC25" s="8">
        <f>(P25+AB25+S25+V25+Y25)/5</f>
        <v>0</v>
      </c>
      <c r="AD25" s="8">
        <v>0.2</v>
      </c>
      <c r="AE25" s="8">
        <f>AC25*AD25</f>
        <v>0</v>
      </c>
      <c r="AF25" s="21">
        <v>1</v>
      </c>
      <c r="AG25" s="45"/>
      <c r="AH25" s="22">
        <f>((AG25*100)/AF25)/100</f>
        <v>0</v>
      </c>
      <c r="AI25" s="8">
        <f>(AH25)/1</f>
        <v>0</v>
      </c>
      <c r="AJ25" s="8">
        <v>0.2</v>
      </c>
      <c r="AK25" s="8">
        <f>AI25*AJ25</f>
        <v>0</v>
      </c>
      <c r="AL25" s="21">
        <v>3</v>
      </c>
      <c r="AM25" s="55">
        <v>2</v>
      </c>
      <c r="AN25" s="22">
        <f>((AM25*100)/AL25)/100</f>
        <v>0.66666666666666674</v>
      </c>
      <c r="AO25" s="21">
        <v>4</v>
      </c>
      <c r="AP25" s="55">
        <v>0</v>
      </c>
      <c r="AQ25" s="22">
        <f>((AP25*100)/AO25)/100</f>
        <v>0</v>
      </c>
      <c r="AR25" s="23">
        <v>1</v>
      </c>
      <c r="AS25" s="23">
        <v>0</v>
      </c>
      <c r="AT25" s="22">
        <f>((AS25*100)/AR25)/100</f>
        <v>0</v>
      </c>
      <c r="AU25" s="8">
        <f>(AQ25+AN25+AT25)/3</f>
        <v>0.22222222222222224</v>
      </c>
      <c r="AV25" s="8">
        <v>0.1</v>
      </c>
      <c r="AW25" s="8">
        <f>AU25*AV25</f>
        <v>2.2222222222222227E-2</v>
      </c>
      <c r="AX25" s="21">
        <v>2</v>
      </c>
      <c r="AY25" s="21">
        <v>1</v>
      </c>
      <c r="AZ25" s="22">
        <f>((AY25*100)/AX25)/100</f>
        <v>0.5</v>
      </c>
      <c r="BA25" s="21">
        <v>1</v>
      </c>
      <c r="BB25" s="55">
        <v>0</v>
      </c>
      <c r="BC25" s="22">
        <f>((BB25*100)/BA25)/100</f>
        <v>0</v>
      </c>
      <c r="BD25" s="8">
        <f>(BC25+AZ25)/2</f>
        <v>0.25</v>
      </c>
      <c r="BE25" s="8">
        <v>0.1</v>
      </c>
      <c r="BF25" s="8">
        <f>BD25*BE25</f>
        <v>2.5000000000000001E-2</v>
      </c>
      <c r="BG25" s="22">
        <f>(BD25+AU25+AI25+AC25+K25)/4</f>
        <v>0.11805555555555555</v>
      </c>
      <c r="BH25" s="46">
        <f>(BF25+AW25+AK25+AE25+M25)*2</f>
        <v>9.4444444444444456E-2</v>
      </c>
    </row>
    <row r="26" spans="1:60">
      <c r="A26" s="27">
        <v>22</v>
      </c>
      <c r="B26" s="48" t="s">
        <v>106</v>
      </c>
      <c r="C26" s="26" t="s">
        <v>110</v>
      </c>
      <c r="D26" s="45">
        <v>1</v>
      </c>
      <c r="E26" s="21">
        <v>1</v>
      </c>
      <c r="F26" s="55">
        <v>0</v>
      </c>
      <c r="G26" s="22">
        <f>((F26*100)/E26)/100</f>
        <v>0</v>
      </c>
      <c r="H26" s="21">
        <v>1</v>
      </c>
      <c r="I26" s="74">
        <v>0</v>
      </c>
      <c r="J26" s="22">
        <f>((I26*100)/H26)/100</f>
        <v>0</v>
      </c>
      <c r="K26" s="8">
        <f>(G26+J26)/2</f>
        <v>0</v>
      </c>
      <c r="L26" s="8">
        <v>0.4</v>
      </c>
      <c r="M26" s="8">
        <f>K26*L26</f>
        <v>0</v>
      </c>
      <c r="N26" s="21">
        <v>2</v>
      </c>
      <c r="O26" s="55">
        <v>0</v>
      </c>
      <c r="P26" s="22">
        <f>((O26*100)/N26)/100</f>
        <v>0</v>
      </c>
      <c r="Q26" s="21">
        <v>1</v>
      </c>
      <c r="R26" s="55">
        <v>0</v>
      </c>
      <c r="S26" s="22">
        <f>((R26*100)/Q26)/100</f>
        <v>0</v>
      </c>
      <c r="T26" s="21">
        <v>1</v>
      </c>
      <c r="U26" s="75">
        <v>0</v>
      </c>
      <c r="V26" s="22">
        <f>((U26*100)/T26)/100</f>
        <v>0</v>
      </c>
      <c r="W26" s="21">
        <v>1</v>
      </c>
      <c r="X26" s="55">
        <v>0</v>
      </c>
      <c r="Y26" s="22">
        <f>((X26*100)/W26)/100</f>
        <v>0</v>
      </c>
      <c r="Z26" s="21">
        <v>1</v>
      </c>
      <c r="AA26" s="75">
        <v>0</v>
      </c>
      <c r="AB26" s="22">
        <f>((AA26*100)/Z26)/100</f>
        <v>0</v>
      </c>
      <c r="AC26" s="8">
        <f>(P26+AB26+S26+V26+Y26)/5</f>
        <v>0</v>
      </c>
      <c r="AD26" s="8">
        <v>0.2</v>
      </c>
      <c r="AE26" s="8">
        <f>AC26*AD26</f>
        <v>0</v>
      </c>
      <c r="AF26" s="21">
        <v>1</v>
      </c>
      <c r="AG26" s="45"/>
      <c r="AH26" s="22">
        <f>((AG26*100)/AF26)/100</f>
        <v>0</v>
      </c>
      <c r="AI26" s="8">
        <f>(AH26)/1</f>
        <v>0</v>
      </c>
      <c r="AJ26" s="8">
        <v>0.2</v>
      </c>
      <c r="AK26" s="8">
        <f>AI26*AJ26</f>
        <v>0</v>
      </c>
      <c r="AL26" s="21">
        <v>3</v>
      </c>
      <c r="AM26" s="55">
        <v>2</v>
      </c>
      <c r="AN26" s="22">
        <f>((AM26*100)/AL26)/100</f>
        <v>0.66666666666666674</v>
      </c>
      <c r="AO26" s="21">
        <v>4</v>
      </c>
      <c r="AP26" s="55">
        <v>0</v>
      </c>
      <c r="AQ26" s="22">
        <f>((AP26*100)/AO26)/100</f>
        <v>0</v>
      </c>
      <c r="AR26" s="23">
        <v>1</v>
      </c>
      <c r="AS26" s="23">
        <v>0</v>
      </c>
      <c r="AT26" s="22">
        <f>((AS26*100)/AR26)/100</f>
        <v>0</v>
      </c>
      <c r="AU26" s="8">
        <f>(AQ26+AN26+AT26)/3</f>
        <v>0.22222222222222224</v>
      </c>
      <c r="AV26" s="8">
        <v>0.1</v>
      </c>
      <c r="AW26" s="8">
        <f>AU26*AV26</f>
        <v>2.2222222222222227E-2</v>
      </c>
      <c r="AX26" s="21">
        <v>2</v>
      </c>
      <c r="AY26" s="21">
        <v>1</v>
      </c>
      <c r="AZ26" s="22">
        <f>((AY26*100)/AX26)/100</f>
        <v>0.5</v>
      </c>
      <c r="BA26" s="21">
        <v>1</v>
      </c>
      <c r="BB26" s="55">
        <v>0</v>
      </c>
      <c r="BC26" s="22">
        <f>((BB26*100)/BA26)/100</f>
        <v>0</v>
      </c>
      <c r="BD26" s="8">
        <f>(BC26+AZ26)/2</f>
        <v>0.25</v>
      </c>
      <c r="BE26" s="8">
        <v>0.1</v>
      </c>
      <c r="BF26" s="8">
        <f>BD26*BE26</f>
        <v>2.5000000000000001E-2</v>
      </c>
      <c r="BG26" s="22">
        <f>(BD26+AU26+AI26+AC26+K26)/4</f>
        <v>0.11805555555555555</v>
      </c>
      <c r="BH26" s="46">
        <f>(BF26+AW26+AK26+AE26+M26)*2</f>
        <v>9.4444444444444456E-2</v>
      </c>
    </row>
    <row r="27" spans="1:60">
      <c r="A27" s="27">
        <v>23</v>
      </c>
      <c r="B27" s="49" t="s">
        <v>68</v>
      </c>
      <c r="C27" s="26" t="s">
        <v>69</v>
      </c>
      <c r="D27" s="27">
        <v>1</v>
      </c>
      <c r="E27" s="21">
        <v>1</v>
      </c>
      <c r="F27" s="21">
        <v>0</v>
      </c>
      <c r="G27" s="22">
        <f>((F27*100)/E27)/100</f>
        <v>0</v>
      </c>
      <c r="H27" s="21">
        <v>1</v>
      </c>
      <c r="I27" s="21">
        <v>0</v>
      </c>
      <c r="J27" s="22">
        <f>((I27*100)/H27)/100</f>
        <v>0</v>
      </c>
      <c r="K27" s="8">
        <f>(G27+J27)/2</f>
        <v>0</v>
      </c>
      <c r="L27" s="8">
        <v>0.4</v>
      </c>
      <c r="M27" s="8">
        <f>K27*L27</f>
        <v>0</v>
      </c>
      <c r="N27" s="21">
        <v>2</v>
      </c>
      <c r="O27" s="21">
        <v>0</v>
      </c>
      <c r="P27" s="22">
        <f>((O27*100)/N27)/100</f>
        <v>0</v>
      </c>
      <c r="Q27" s="21">
        <v>1</v>
      </c>
      <c r="R27" s="21">
        <v>0</v>
      </c>
      <c r="S27" s="22">
        <f>((R27*100)/Q27)/100</f>
        <v>0</v>
      </c>
      <c r="T27" s="21">
        <v>1</v>
      </c>
      <c r="U27" s="21">
        <v>0</v>
      </c>
      <c r="V27" s="22">
        <f>((U27*100)/T27)/100</f>
        <v>0</v>
      </c>
      <c r="W27" s="21">
        <v>1</v>
      </c>
      <c r="X27" s="21">
        <v>0</v>
      </c>
      <c r="Y27" s="22">
        <f>((X27*100)/W27)/100</f>
        <v>0</v>
      </c>
      <c r="Z27" s="21">
        <v>1</v>
      </c>
      <c r="AA27" s="21">
        <v>0</v>
      </c>
      <c r="AB27" s="22">
        <f>((AA27*100)/Z27)/100</f>
        <v>0</v>
      </c>
      <c r="AC27" s="8">
        <f>(P27+AB27+S27+V27+Y27)/5</f>
        <v>0</v>
      </c>
      <c r="AD27" s="8">
        <v>0.2</v>
      </c>
      <c r="AE27" s="8">
        <f>AC27*AD27</f>
        <v>0</v>
      </c>
      <c r="AF27" s="21">
        <v>1</v>
      </c>
      <c r="AG27" s="21"/>
      <c r="AH27" s="22">
        <f>((AG27*100)/AF27)/100</f>
        <v>0</v>
      </c>
      <c r="AI27" s="8">
        <f>(AH27)/1</f>
        <v>0</v>
      </c>
      <c r="AJ27" s="8">
        <v>0.2</v>
      </c>
      <c r="AK27" s="8">
        <f>AI27*AJ27</f>
        <v>0</v>
      </c>
      <c r="AL27" s="21">
        <v>3</v>
      </c>
      <c r="AM27" s="21">
        <v>3</v>
      </c>
      <c r="AN27" s="22">
        <f>((AM27*100)/AL27)/100</f>
        <v>1</v>
      </c>
      <c r="AO27" s="21">
        <v>4</v>
      </c>
      <c r="AP27" s="74">
        <v>0</v>
      </c>
      <c r="AQ27" s="22">
        <f>((AP27*100)/AO27)/100</f>
        <v>0</v>
      </c>
      <c r="AR27" s="23">
        <v>1</v>
      </c>
      <c r="AS27" s="23">
        <v>0</v>
      </c>
      <c r="AT27" s="22">
        <f>((AS27*100)/AR27)/100</f>
        <v>0</v>
      </c>
      <c r="AU27" s="8">
        <f>(AQ27+AN27+AT27)/3</f>
        <v>0.33333333333333331</v>
      </c>
      <c r="AV27" s="8">
        <v>0.1</v>
      </c>
      <c r="AW27" s="8">
        <f>AU27*AV27</f>
        <v>3.3333333333333333E-2</v>
      </c>
      <c r="AX27" s="21">
        <v>2</v>
      </c>
      <c r="AY27" s="21">
        <v>0</v>
      </c>
      <c r="AZ27" s="22">
        <f>((AY27*100)/AX27)/100</f>
        <v>0</v>
      </c>
      <c r="BA27" s="21">
        <v>1</v>
      </c>
      <c r="BB27" s="21">
        <v>0</v>
      </c>
      <c r="BC27" s="22">
        <f>((BB27*100)/BA27)/100</f>
        <v>0</v>
      </c>
      <c r="BD27" s="8">
        <f>(BC27+AZ27)/2</f>
        <v>0</v>
      </c>
      <c r="BE27" s="8">
        <v>0.1</v>
      </c>
      <c r="BF27" s="8">
        <f>BD27*BE27</f>
        <v>0</v>
      </c>
      <c r="BG27" s="22">
        <f>(BD27+AU27+AI27+AC27+K27)/5</f>
        <v>6.6666666666666666E-2</v>
      </c>
      <c r="BH27" s="46">
        <f>(BF27+AW27+AK27+AE27+M27)*2</f>
        <v>6.6666666666666666E-2</v>
      </c>
    </row>
    <row r="28" spans="1:60">
      <c r="A28" s="27">
        <v>24</v>
      </c>
      <c r="B28" s="49" t="s">
        <v>71</v>
      </c>
      <c r="C28" s="26" t="s">
        <v>69</v>
      </c>
      <c r="D28" s="27">
        <v>1.25</v>
      </c>
      <c r="E28" s="21">
        <v>1</v>
      </c>
      <c r="F28" s="21">
        <v>0</v>
      </c>
      <c r="G28" s="22">
        <f>((F28*100)/E28)/100</f>
        <v>0</v>
      </c>
      <c r="H28" s="21">
        <v>1</v>
      </c>
      <c r="I28" s="21">
        <v>0</v>
      </c>
      <c r="J28" s="22">
        <f>((I28*100)/H28)/100</f>
        <v>0</v>
      </c>
      <c r="K28" s="8">
        <f>(G28+J28)/2</f>
        <v>0</v>
      </c>
      <c r="L28" s="8">
        <v>0.4</v>
      </c>
      <c r="M28" s="8">
        <f>K28*L28</f>
        <v>0</v>
      </c>
      <c r="N28" s="21">
        <v>2</v>
      </c>
      <c r="O28" s="21">
        <v>0</v>
      </c>
      <c r="P28" s="22">
        <f>((O28*100)/N28)/100</f>
        <v>0</v>
      </c>
      <c r="Q28" s="21">
        <v>1</v>
      </c>
      <c r="R28" s="21">
        <v>0</v>
      </c>
      <c r="S28" s="22">
        <f>((R28*100)/Q28)/100</f>
        <v>0</v>
      </c>
      <c r="T28" s="21">
        <v>1</v>
      </c>
      <c r="U28" s="21">
        <v>0</v>
      </c>
      <c r="V28" s="22">
        <f>((U28*100)/T28)/100</f>
        <v>0</v>
      </c>
      <c r="W28" s="21">
        <v>1</v>
      </c>
      <c r="X28" s="21">
        <v>0</v>
      </c>
      <c r="Y28" s="22">
        <f>((X28*100)/W28)/100</f>
        <v>0</v>
      </c>
      <c r="Z28" s="21">
        <v>1</v>
      </c>
      <c r="AA28" s="21">
        <v>0</v>
      </c>
      <c r="AB28" s="22">
        <f>((AA28*100)/Z28)/100</f>
        <v>0</v>
      </c>
      <c r="AC28" s="8">
        <f>(P28+AB28+S28+V28+Y28)/5</f>
        <v>0</v>
      </c>
      <c r="AD28" s="8">
        <v>0.2</v>
      </c>
      <c r="AE28" s="8">
        <f>AC28*AD28</f>
        <v>0</v>
      </c>
      <c r="AF28" s="21">
        <v>1</v>
      </c>
      <c r="AG28" s="21"/>
      <c r="AH28" s="22">
        <f>((AG28*100)/AF28)/100</f>
        <v>0</v>
      </c>
      <c r="AI28" s="8">
        <f>(AH28)/1</f>
        <v>0</v>
      </c>
      <c r="AJ28" s="8">
        <v>0.2</v>
      </c>
      <c r="AK28" s="8">
        <f>AI28*AJ28</f>
        <v>0</v>
      </c>
      <c r="AL28" s="21">
        <v>3</v>
      </c>
      <c r="AM28" s="21">
        <v>3</v>
      </c>
      <c r="AN28" s="22">
        <f>((AM28*100)/AL28)/100</f>
        <v>1</v>
      </c>
      <c r="AO28" s="21">
        <v>4</v>
      </c>
      <c r="AP28" s="74">
        <v>0</v>
      </c>
      <c r="AQ28" s="22">
        <f>((AP28*100)/AO28)/100</f>
        <v>0</v>
      </c>
      <c r="AR28" s="23">
        <v>1</v>
      </c>
      <c r="AS28" s="23">
        <v>0</v>
      </c>
      <c r="AT28" s="22">
        <f>((AS28*100)/AR28)/100</f>
        <v>0</v>
      </c>
      <c r="AU28" s="8">
        <f>(AQ28+AN28+AT28)/3</f>
        <v>0.33333333333333331</v>
      </c>
      <c r="AV28" s="8">
        <v>0.1</v>
      </c>
      <c r="AW28" s="8">
        <f>AU28*AV28</f>
        <v>3.3333333333333333E-2</v>
      </c>
      <c r="AX28" s="21">
        <v>2</v>
      </c>
      <c r="AY28" s="21">
        <v>0</v>
      </c>
      <c r="AZ28" s="22">
        <f>((AY28*100)/AX28)/100</f>
        <v>0</v>
      </c>
      <c r="BA28" s="21">
        <v>1</v>
      </c>
      <c r="BB28" s="21">
        <v>0</v>
      </c>
      <c r="BC28" s="22">
        <f>((BB28*100)/BA28)/100</f>
        <v>0</v>
      </c>
      <c r="BD28" s="8">
        <f>(BC28+AZ28)/2</f>
        <v>0</v>
      </c>
      <c r="BE28" s="8">
        <v>0.1</v>
      </c>
      <c r="BF28" s="8">
        <f>BD28*BE28</f>
        <v>0</v>
      </c>
      <c r="BG28" s="22">
        <f>(BD28+AU28+AI28+AC28+K28)/5</f>
        <v>6.6666666666666666E-2</v>
      </c>
      <c r="BH28" s="46">
        <f>(BF28+AW28+AK28+AE28+M28)*2</f>
        <v>6.6666666666666666E-2</v>
      </c>
    </row>
    <row r="30" spans="1:60">
      <c r="M30" s="7">
        <f>AVERAGE(M15:M29)</f>
        <v>0</v>
      </c>
      <c r="AE30" s="7">
        <f>AVERAGE(AE15:AE29)</f>
        <v>1.285714285714286E-2</v>
      </c>
      <c r="AK30" s="7">
        <f>AVERAGE(AK15:AK29)</f>
        <v>0</v>
      </c>
      <c r="AW30" s="7">
        <f>AVERAGE(AW15:AW29)</f>
        <v>3.1746031746031744E-2</v>
      </c>
      <c r="BF30" s="7">
        <f>AVERAGE(BF15:BF29)</f>
        <v>2.4107142857142862E-2</v>
      </c>
      <c r="BH30" s="7">
        <f>AVERAGE(BH5:BH29)</f>
        <v>0.29858796296296297</v>
      </c>
    </row>
  </sheetData>
  <mergeCells count="30">
    <mergeCell ref="AO3:AQ3"/>
    <mergeCell ref="T3:V3"/>
    <mergeCell ref="W3:Y3"/>
    <mergeCell ref="AL3:AN3"/>
    <mergeCell ref="C2:C4"/>
    <mergeCell ref="D2:D4"/>
    <mergeCell ref="Q3:S3"/>
    <mergeCell ref="B2:B4"/>
    <mergeCell ref="E3:G3"/>
    <mergeCell ref="H3:J3"/>
    <mergeCell ref="N2:AB2"/>
    <mergeCell ref="A2:A4"/>
    <mergeCell ref="N3:P3"/>
    <mergeCell ref="Z3:AB3"/>
    <mergeCell ref="BH1:BH3"/>
    <mergeCell ref="AX3:AZ3"/>
    <mergeCell ref="AF3:AH3"/>
    <mergeCell ref="AU2:AW3"/>
    <mergeCell ref="AI2:AK3"/>
    <mergeCell ref="AF2:AH2"/>
    <mergeCell ref="BA3:BC3"/>
    <mergeCell ref="BG1:BG3"/>
    <mergeCell ref="A1:BF1"/>
    <mergeCell ref="E2:J2"/>
    <mergeCell ref="K2:M3"/>
    <mergeCell ref="AC2:AE3"/>
    <mergeCell ref="AL2:AT2"/>
    <mergeCell ref="AR3:AT3"/>
    <mergeCell ref="BD2:BF3"/>
    <mergeCell ref="AX2:BC2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32"/>
  <sheetViews>
    <sheetView zoomScale="90" zoomScaleNormal="90" workbookViewId="0">
      <pane xSplit="2" ySplit="4" topLeftCell="AY29" activePane="bottomRight" state="frozen"/>
      <selection pane="topRight" activeCell="C1" sqref="C1"/>
      <selection pane="bottomLeft" activeCell="A4" sqref="A4"/>
      <selection pane="bottomRight" activeCell="C10" sqref="C10"/>
    </sheetView>
  </sheetViews>
  <sheetFormatPr defaultRowHeight="15.75"/>
  <cols>
    <col min="1" max="1" width="7.5703125" style="2" customWidth="1"/>
    <col min="2" max="2" width="22.28515625" style="2" customWidth="1"/>
    <col min="3" max="3" width="46.28515625" style="2" customWidth="1"/>
    <col min="4" max="4" width="8.7109375" style="2" customWidth="1"/>
    <col min="5" max="5" width="9.140625" style="2" customWidth="1"/>
    <col min="6" max="6" width="8.42578125" style="2" customWidth="1"/>
    <col min="7" max="7" width="7.7109375" style="2" customWidth="1"/>
    <col min="8" max="8" width="7.85546875" style="2" customWidth="1"/>
    <col min="9" max="9" width="8.140625" style="2" customWidth="1"/>
    <col min="10" max="10" width="8" style="2" customWidth="1"/>
    <col min="11" max="11" width="8.42578125" style="2" customWidth="1"/>
    <col min="12" max="12" width="9.140625" style="2" customWidth="1"/>
    <col min="13" max="13" width="9.140625" style="18" customWidth="1"/>
    <col min="14" max="14" width="8.5703125" style="2" customWidth="1"/>
    <col min="15" max="15" width="8.42578125" style="2" customWidth="1"/>
    <col min="16" max="16" width="7.85546875" style="2" customWidth="1"/>
    <col min="17" max="17" width="8" style="2" customWidth="1"/>
    <col min="18" max="18" width="8.28515625" style="2" customWidth="1"/>
    <col min="19" max="19" width="7.85546875" style="2" customWidth="1"/>
    <col min="20" max="20" width="8.5703125" style="2" customWidth="1"/>
    <col min="21" max="21" width="8.140625" style="2" customWidth="1"/>
    <col min="22" max="35" width="8" style="2" customWidth="1"/>
    <col min="36" max="36" width="7.85546875" style="2" customWidth="1"/>
    <col min="37" max="37" width="8" style="2" customWidth="1"/>
    <col min="38" max="39" width="7.5703125" style="2" customWidth="1"/>
    <col min="40" max="40" width="9.140625" style="18" customWidth="1"/>
    <col min="41" max="41" width="7.5703125" style="2" customWidth="1"/>
    <col min="42" max="42" width="7.85546875" style="2" customWidth="1"/>
    <col min="43" max="43" width="8.5703125" style="2" customWidth="1"/>
    <col min="44" max="44" width="7.5703125" style="2" customWidth="1"/>
    <col min="45" max="46" width="8.140625" style="2" customWidth="1"/>
    <col min="47" max="48" width="8.5703125" style="2" customWidth="1"/>
    <col min="49" max="49" width="7.85546875" style="18" customWidth="1"/>
    <col min="50" max="50" width="8.5703125" style="2" customWidth="1"/>
    <col min="51" max="51" width="8.140625" style="2" customWidth="1"/>
    <col min="52" max="52" width="7.7109375" style="18" customWidth="1"/>
    <col min="53" max="53" width="8.42578125" style="2" customWidth="1"/>
    <col min="54" max="54" width="8.28515625" style="2" customWidth="1"/>
    <col min="55" max="55" width="7.140625" style="18" customWidth="1"/>
    <col min="56" max="56" width="8.5703125" style="2" customWidth="1"/>
    <col min="57" max="57" width="8.140625" style="2" customWidth="1"/>
    <col min="58" max="58" width="8.42578125" style="2" customWidth="1"/>
    <col min="59" max="60" width="7.5703125" style="2" customWidth="1"/>
    <col min="61" max="61" width="8.28515625" style="18" customWidth="1"/>
    <col min="62" max="62" width="8.28515625" style="2" customWidth="1"/>
    <col min="63" max="63" width="8.5703125" style="2" customWidth="1"/>
    <col min="64" max="64" width="8" style="2" customWidth="1"/>
    <col min="65" max="65" width="8.140625" style="2" customWidth="1"/>
    <col min="66" max="66" width="7.85546875" style="2" customWidth="1"/>
    <col min="67" max="67" width="8" style="2" customWidth="1"/>
    <col min="68" max="69" width="7" style="2" customWidth="1"/>
    <col min="70" max="70" width="8.28515625" style="18" customWidth="1"/>
    <col min="71" max="71" width="9.7109375" style="2" customWidth="1"/>
    <col min="72" max="16384" width="9.140625" style="2"/>
  </cols>
  <sheetData>
    <row r="1" spans="1:72" ht="28.5" customHeight="1">
      <c r="A1" s="102" t="s">
        <v>32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3"/>
      <c r="BP1" s="103"/>
      <c r="BQ1" s="103"/>
      <c r="BR1" s="104"/>
      <c r="BS1" s="114" t="s">
        <v>9</v>
      </c>
      <c r="BT1" s="114" t="s">
        <v>24</v>
      </c>
    </row>
    <row r="2" spans="1:72" s="11" customFormat="1" ht="45" customHeight="1">
      <c r="A2" s="96" t="s">
        <v>3</v>
      </c>
      <c r="B2" s="96" t="s">
        <v>0</v>
      </c>
      <c r="C2" s="96" t="s">
        <v>18</v>
      </c>
      <c r="D2" s="99" t="s">
        <v>15</v>
      </c>
      <c r="E2" s="111" t="s">
        <v>11</v>
      </c>
      <c r="F2" s="112"/>
      <c r="G2" s="112"/>
      <c r="H2" s="112"/>
      <c r="I2" s="112"/>
      <c r="J2" s="112"/>
      <c r="K2" s="105" t="s">
        <v>5</v>
      </c>
      <c r="L2" s="106"/>
      <c r="M2" s="107"/>
      <c r="N2" s="111" t="s">
        <v>12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3"/>
      <c r="AL2" s="105" t="s">
        <v>6</v>
      </c>
      <c r="AM2" s="106"/>
      <c r="AN2" s="107"/>
      <c r="AO2" s="122" t="s">
        <v>13</v>
      </c>
      <c r="AP2" s="123"/>
      <c r="AQ2" s="123"/>
      <c r="AR2" s="123"/>
      <c r="AS2" s="123"/>
      <c r="AT2" s="123"/>
      <c r="AU2" s="105" t="s">
        <v>7</v>
      </c>
      <c r="AV2" s="106"/>
      <c r="AW2" s="107"/>
      <c r="AX2" s="117" t="s">
        <v>44</v>
      </c>
      <c r="AY2" s="118"/>
      <c r="AZ2" s="118"/>
      <c r="BA2" s="118"/>
      <c r="BB2" s="118"/>
      <c r="BC2" s="118"/>
      <c r="BD2" s="118"/>
      <c r="BE2" s="118"/>
      <c r="BF2" s="118"/>
      <c r="BG2" s="105" t="s">
        <v>49</v>
      </c>
      <c r="BH2" s="106"/>
      <c r="BI2" s="107"/>
      <c r="BJ2" s="117" t="s">
        <v>14</v>
      </c>
      <c r="BK2" s="118"/>
      <c r="BL2" s="118"/>
      <c r="BM2" s="118"/>
      <c r="BN2" s="118"/>
      <c r="BO2" s="118"/>
      <c r="BP2" s="105" t="s">
        <v>8</v>
      </c>
      <c r="BQ2" s="106"/>
      <c r="BR2" s="107"/>
      <c r="BS2" s="115"/>
      <c r="BT2" s="115"/>
    </row>
    <row r="3" spans="1:72" ht="192" customHeight="1">
      <c r="A3" s="97"/>
      <c r="B3" s="97"/>
      <c r="C3" s="97"/>
      <c r="D3" s="100"/>
      <c r="E3" s="94" t="s">
        <v>36</v>
      </c>
      <c r="F3" s="94"/>
      <c r="G3" s="94"/>
      <c r="H3" s="94" t="s">
        <v>37</v>
      </c>
      <c r="I3" s="94"/>
      <c r="J3" s="94"/>
      <c r="K3" s="108"/>
      <c r="L3" s="109"/>
      <c r="M3" s="110"/>
      <c r="N3" s="90" t="s">
        <v>38</v>
      </c>
      <c r="O3" s="91"/>
      <c r="P3" s="92"/>
      <c r="Q3" s="90" t="s">
        <v>39</v>
      </c>
      <c r="R3" s="91"/>
      <c r="S3" s="92"/>
      <c r="T3" s="90" t="s">
        <v>40</v>
      </c>
      <c r="U3" s="91"/>
      <c r="V3" s="92"/>
      <c r="W3" s="90" t="s">
        <v>41</v>
      </c>
      <c r="X3" s="91"/>
      <c r="Y3" s="92"/>
      <c r="Z3" s="90" t="s">
        <v>46</v>
      </c>
      <c r="AA3" s="91"/>
      <c r="AB3" s="92"/>
      <c r="AC3" s="94" t="s">
        <v>47</v>
      </c>
      <c r="AD3" s="94"/>
      <c r="AE3" s="94"/>
      <c r="AF3" s="94" t="s">
        <v>34</v>
      </c>
      <c r="AG3" s="94"/>
      <c r="AH3" s="94"/>
      <c r="AI3" s="90" t="s">
        <v>42</v>
      </c>
      <c r="AJ3" s="91"/>
      <c r="AK3" s="92"/>
      <c r="AL3" s="108"/>
      <c r="AM3" s="109"/>
      <c r="AN3" s="110"/>
      <c r="AO3" s="119" t="s">
        <v>48</v>
      </c>
      <c r="AP3" s="120"/>
      <c r="AQ3" s="121"/>
      <c r="AR3" s="119" t="s">
        <v>43</v>
      </c>
      <c r="AS3" s="120"/>
      <c r="AT3" s="121"/>
      <c r="AU3" s="108"/>
      <c r="AV3" s="109"/>
      <c r="AW3" s="110"/>
      <c r="AX3" s="90" t="s">
        <v>54</v>
      </c>
      <c r="AY3" s="91"/>
      <c r="AZ3" s="92"/>
      <c r="BA3" s="90" t="s">
        <v>45</v>
      </c>
      <c r="BB3" s="91"/>
      <c r="BC3" s="92"/>
      <c r="BD3" s="90" t="s">
        <v>35</v>
      </c>
      <c r="BE3" s="91"/>
      <c r="BF3" s="92"/>
      <c r="BG3" s="108"/>
      <c r="BH3" s="109"/>
      <c r="BI3" s="110"/>
      <c r="BJ3" s="82" t="s">
        <v>16</v>
      </c>
      <c r="BK3" s="82"/>
      <c r="BL3" s="82"/>
      <c r="BM3" s="82" t="s">
        <v>17</v>
      </c>
      <c r="BN3" s="82"/>
      <c r="BO3" s="82"/>
      <c r="BP3" s="108"/>
      <c r="BQ3" s="109"/>
      <c r="BR3" s="110"/>
      <c r="BS3" s="116"/>
      <c r="BT3" s="116"/>
    </row>
    <row r="4" spans="1:72" ht="18" customHeight="1">
      <c r="A4" s="98"/>
      <c r="B4" s="98"/>
      <c r="C4" s="98"/>
      <c r="D4" s="101"/>
      <c r="E4" s="17" t="s">
        <v>1</v>
      </c>
      <c r="F4" s="17" t="s">
        <v>2</v>
      </c>
      <c r="G4" s="17" t="s">
        <v>4</v>
      </c>
      <c r="H4" s="17" t="s">
        <v>1</v>
      </c>
      <c r="I4" s="17" t="s">
        <v>2</v>
      </c>
      <c r="J4" s="17" t="s">
        <v>4</v>
      </c>
      <c r="K4" s="9"/>
      <c r="L4" s="12" t="s">
        <v>10</v>
      </c>
      <c r="M4" s="12" t="s">
        <v>26</v>
      </c>
      <c r="N4" s="17" t="s">
        <v>1</v>
      </c>
      <c r="O4" s="17" t="s">
        <v>2</v>
      </c>
      <c r="P4" s="17" t="s">
        <v>4</v>
      </c>
      <c r="Q4" s="17" t="s">
        <v>1</v>
      </c>
      <c r="R4" s="17" t="s">
        <v>2</v>
      </c>
      <c r="S4" s="17" t="s">
        <v>4</v>
      </c>
      <c r="T4" s="17" t="s">
        <v>1</v>
      </c>
      <c r="U4" s="17" t="s">
        <v>2</v>
      </c>
      <c r="V4" s="17" t="s">
        <v>4</v>
      </c>
      <c r="W4" s="17" t="s">
        <v>1</v>
      </c>
      <c r="X4" s="17" t="s">
        <v>2</v>
      </c>
      <c r="Y4" s="17" t="s">
        <v>4</v>
      </c>
      <c r="Z4" s="17" t="s">
        <v>1</v>
      </c>
      <c r="AA4" s="17" t="s">
        <v>2</v>
      </c>
      <c r="AB4" s="17" t="s">
        <v>4</v>
      </c>
      <c r="AC4" s="28" t="s">
        <v>1</v>
      </c>
      <c r="AD4" s="28" t="s">
        <v>2</v>
      </c>
      <c r="AE4" s="28" t="s">
        <v>4</v>
      </c>
      <c r="AF4" s="28" t="s">
        <v>1</v>
      </c>
      <c r="AG4" s="28" t="s">
        <v>2</v>
      </c>
      <c r="AH4" s="28" t="s">
        <v>4</v>
      </c>
      <c r="AI4" s="17" t="s">
        <v>1</v>
      </c>
      <c r="AJ4" s="17" t="s">
        <v>2</v>
      </c>
      <c r="AK4" s="17" t="s">
        <v>4</v>
      </c>
      <c r="AL4" s="9"/>
      <c r="AM4" s="12" t="s">
        <v>10</v>
      </c>
      <c r="AN4" s="12" t="s">
        <v>27</v>
      </c>
      <c r="AO4" s="15" t="s">
        <v>1</v>
      </c>
      <c r="AP4" s="15" t="s">
        <v>2</v>
      </c>
      <c r="AQ4" s="15" t="s">
        <v>4</v>
      </c>
      <c r="AR4" s="15" t="s">
        <v>1</v>
      </c>
      <c r="AS4" s="15" t="s">
        <v>2</v>
      </c>
      <c r="AT4" s="15" t="s">
        <v>4</v>
      </c>
      <c r="AU4" s="9"/>
      <c r="AV4" s="12" t="s">
        <v>10</v>
      </c>
      <c r="AW4" s="12" t="s">
        <v>28</v>
      </c>
      <c r="AX4" s="17" t="s">
        <v>1</v>
      </c>
      <c r="AY4" s="17" t="s">
        <v>2</v>
      </c>
      <c r="AZ4" s="17" t="s">
        <v>4</v>
      </c>
      <c r="BA4" s="17" t="s">
        <v>1</v>
      </c>
      <c r="BB4" s="17" t="s">
        <v>2</v>
      </c>
      <c r="BC4" s="17" t="s">
        <v>4</v>
      </c>
      <c r="BD4" s="17" t="s">
        <v>1</v>
      </c>
      <c r="BE4" s="17" t="s">
        <v>2</v>
      </c>
      <c r="BF4" s="17" t="s">
        <v>4</v>
      </c>
      <c r="BG4" s="9"/>
      <c r="BH4" s="12" t="s">
        <v>10</v>
      </c>
      <c r="BI4" s="12" t="s">
        <v>29</v>
      </c>
      <c r="BJ4" s="15" t="s">
        <v>1</v>
      </c>
      <c r="BK4" s="15" t="s">
        <v>2</v>
      </c>
      <c r="BL4" s="15" t="s">
        <v>4</v>
      </c>
      <c r="BM4" s="15" t="s">
        <v>1</v>
      </c>
      <c r="BN4" s="15" t="s">
        <v>2</v>
      </c>
      <c r="BO4" s="15" t="s">
        <v>4</v>
      </c>
      <c r="BP4" s="9"/>
      <c r="BQ4" s="12" t="s">
        <v>10</v>
      </c>
      <c r="BR4" s="12" t="s">
        <v>30</v>
      </c>
      <c r="BS4" s="5" t="s">
        <v>4</v>
      </c>
      <c r="BT4" s="5" t="s">
        <v>25</v>
      </c>
    </row>
    <row r="5" spans="1:72" s="11" customFormat="1">
      <c r="A5" s="29">
        <v>1</v>
      </c>
      <c r="B5" s="26" t="s">
        <v>60</v>
      </c>
      <c r="C5" s="48" t="s">
        <v>98</v>
      </c>
      <c r="D5" s="29">
        <v>1</v>
      </c>
      <c r="E5" s="21">
        <v>2</v>
      </c>
      <c r="F5" s="24">
        <v>3</v>
      </c>
      <c r="G5" s="22">
        <f>((F5*100)/E5)/100</f>
        <v>1.5</v>
      </c>
      <c r="H5" s="21">
        <v>2</v>
      </c>
      <c r="I5" s="32">
        <v>0</v>
      </c>
      <c r="J5" s="22">
        <f>((I5*100)/H5)/100</f>
        <v>0</v>
      </c>
      <c r="K5" s="30">
        <f>(J5+G5)/2</f>
        <v>0.75</v>
      </c>
      <c r="L5" s="22">
        <v>0.45</v>
      </c>
      <c r="M5" s="22">
        <f>K5*L5</f>
        <v>0.33750000000000002</v>
      </c>
      <c r="N5" s="24">
        <v>1</v>
      </c>
      <c r="O5" s="24">
        <v>0</v>
      </c>
      <c r="P5" s="22">
        <f>((O5*100)/N5)/100</f>
        <v>0</v>
      </c>
      <c r="Q5" s="24">
        <v>3</v>
      </c>
      <c r="R5" s="24">
        <v>0</v>
      </c>
      <c r="S5" s="22">
        <f>((R5*100)/Q5)/100</f>
        <v>0</v>
      </c>
      <c r="T5" s="24">
        <v>1</v>
      </c>
      <c r="U5" s="24">
        <v>1</v>
      </c>
      <c r="V5" s="22">
        <f>((U5*100)/T5)/100</f>
        <v>1</v>
      </c>
      <c r="W5" s="31">
        <v>1</v>
      </c>
      <c r="X5" s="23">
        <v>0</v>
      </c>
      <c r="Y5" s="22">
        <f>((X5*100)/W5)/100</f>
        <v>0</v>
      </c>
      <c r="Z5" s="31">
        <v>1</v>
      </c>
      <c r="AA5" s="31">
        <v>0</v>
      </c>
      <c r="AB5" s="22">
        <f>((AA5*100)/Z5)/100</f>
        <v>0</v>
      </c>
      <c r="AC5" s="31">
        <v>1</v>
      </c>
      <c r="AD5" s="31">
        <v>0</v>
      </c>
      <c r="AE5" s="22">
        <f>((AD5*100)/AC5)/100</f>
        <v>0</v>
      </c>
      <c r="AF5" s="31">
        <v>2</v>
      </c>
      <c r="AG5" s="31">
        <v>0</v>
      </c>
      <c r="AH5" s="22">
        <f>((AG5*100)/AF5)/100</f>
        <v>0</v>
      </c>
      <c r="AI5" s="31">
        <v>2</v>
      </c>
      <c r="AJ5" s="31">
        <v>1</v>
      </c>
      <c r="AK5" s="22">
        <f>((AJ5*100)/AI5)/100</f>
        <v>0.5</v>
      </c>
      <c r="AL5" s="30">
        <f>(AK5+V5+S5+P5+AB5+Y5+AE5+AH5)/8</f>
        <v>0.1875</v>
      </c>
      <c r="AM5" s="22">
        <v>0.25</v>
      </c>
      <c r="AN5" s="22">
        <f>AL5*AM5</f>
        <v>4.6875E-2</v>
      </c>
      <c r="AO5" s="24">
        <v>2</v>
      </c>
      <c r="AP5" s="24"/>
      <c r="AQ5" s="22">
        <f>((AP5*100)/AO5)/100</f>
        <v>0</v>
      </c>
      <c r="AR5" s="24">
        <v>2</v>
      </c>
      <c r="AS5" s="24"/>
      <c r="AT5" s="22">
        <f>((AS5*100)/AR5)/100</f>
        <v>0</v>
      </c>
      <c r="AU5" s="30">
        <f>(AT5+AQ5)/2</f>
        <v>0</v>
      </c>
      <c r="AV5" s="22">
        <v>0.2</v>
      </c>
      <c r="AW5" s="22">
        <f>AU5*AV5</f>
        <v>0</v>
      </c>
      <c r="AX5" s="24">
        <v>3</v>
      </c>
      <c r="AY5" s="24">
        <v>4</v>
      </c>
      <c r="AZ5" s="22">
        <f>((AY5*100)/AX5)/100</f>
        <v>1.3333333333333335</v>
      </c>
      <c r="BA5" s="24">
        <v>4</v>
      </c>
      <c r="BB5" s="67">
        <v>0</v>
      </c>
      <c r="BC5" s="22">
        <f>((BB5*100)/BA5)/100</f>
        <v>0</v>
      </c>
      <c r="BD5" s="24">
        <v>2</v>
      </c>
      <c r="BE5" s="24">
        <v>2</v>
      </c>
      <c r="BF5" s="22">
        <f>((BE5*100)/BD5)/100</f>
        <v>1</v>
      </c>
      <c r="BG5" s="30">
        <f>(BF5+BC5+AZ5)/3</f>
        <v>0.77777777777777779</v>
      </c>
      <c r="BH5" s="22">
        <v>0.15</v>
      </c>
      <c r="BI5" s="22">
        <f>BG5*BH5</f>
        <v>0.11666666666666667</v>
      </c>
      <c r="BJ5" s="24">
        <v>2</v>
      </c>
      <c r="BK5" s="67">
        <v>3</v>
      </c>
      <c r="BL5" s="22">
        <f>((BK5*100)/BJ5)/100</f>
        <v>1.5</v>
      </c>
      <c r="BM5" s="24">
        <v>1</v>
      </c>
      <c r="BN5" s="24">
        <v>0</v>
      </c>
      <c r="BO5" s="22">
        <f>((BN5*100)/BM5)/100</f>
        <v>0</v>
      </c>
      <c r="BP5" s="30">
        <f>(BO5+BL5)/2</f>
        <v>0.75</v>
      </c>
      <c r="BQ5" s="22">
        <v>0.15</v>
      </c>
      <c r="BR5" s="22">
        <f>BP5*BQ5</f>
        <v>0.11249999999999999</v>
      </c>
      <c r="BS5" s="30">
        <f>(BP5+BG5+AU5+AL5+K5)/4</f>
        <v>0.61631944444444442</v>
      </c>
      <c r="BT5" s="42">
        <f>(BR5+BI5+AW5+AN5+M5)*2</f>
        <v>1.2270833333333333</v>
      </c>
    </row>
    <row r="6" spans="1:72" s="11" customFormat="1">
      <c r="A6" s="29">
        <v>2</v>
      </c>
      <c r="B6" s="50" t="s">
        <v>62</v>
      </c>
      <c r="C6" s="48" t="s">
        <v>98</v>
      </c>
      <c r="D6" s="51">
        <v>1</v>
      </c>
      <c r="E6" s="21">
        <v>2</v>
      </c>
      <c r="F6" s="32">
        <v>2</v>
      </c>
      <c r="G6" s="22">
        <f>((F6*100)/E6)/100</f>
        <v>1</v>
      </c>
      <c r="H6" s="21">
        <v>2</v>
      </c>
      <c r="I6" s="32">
        <v>0</v>
      </c>
      <c r="J6" s="22">
        <f>((I6*100)/H6)/100</f>
        <v>0</v>
      </c>
      <c r="K6" s="30">
        <f>(J6+G6)/2</f>
        <v>0.5</v>
      </c>
      <c r="L6" s="22">
        <v>0.45</v>
      </c>
      <c r="M6" s="22">
        <f>K6*L6</f>
        <v>0.22500000000000001</v>
      </c>
      <c r="N6" s="32">
        <v>1</v>
      </c>
      <c r="O6" s="24">
        <v>0</v>
      </c>
      <c r="P6" s="22">
        <f>((O6*100)/N6)/100</f>
        <v>0</v>
      </c>
      <c r="Q6" s="24">
        <v>3</v>
      </c>
      <c r="R6" s="32">
        <v>0</v>
      </c>
      <c r="S6" s="22">
        <f>((R6*100)/Q6)/100</f>
        <v>0</v>
      </c>
      <c r="T6" s="32">
        <v>1</v>
      </c>
      <c r="U6" s="32">
        <v>0</v>
      </c>
      <c r="V6" s="22">
        <f>((U6*100)/T6)/100</f>
        <v>0</v>
      </c>
      <c r="W6" s="31">
        <v>1</v>
      </c>
      <c r="X6" s="23">
        <v>0</v>
      </c>
      <c r="Y6" s="22">
        <f>((X6*100)/W6)/100</f>
        <v>0</v>
      </c>
      <c r="Z6" s="31">
        <v>1</v>
      </c>
      <c r="AA6" s="31">
        <v>0</v>
      </c>
      <c r="AB6" s="22">
        <f>((AA6*100)/Z6)/100</f>
        <v>0</v>
      </c>
      <c r="AC6" s="31">
        <v>1</v>
      </c>
      <c r="AD6" s="31">
        <v>0</v>
      </c>
      <c r="AE6" s="22">
        <f>((AD6*100)/AC6)/100</f>
        <v>0</v>
      </c>
      <c r="AF6" s="31">
        <v>2</v>
      </c>
      <c r="AG6" s="31">
        <v>0</v>
      </c>
      <c r="AH6" s="22">
        <f>((AG6*100)/AF6)/100</f>
        <v>0</v>
      </c>
      <c r="AI6" s="31">
        <v>2</v>
      </c>
      <c r="AJ6" s="33">
        <v>4</v>
      </c>
      <c r="AK6" s="22">
        <f>((AJ6*100)/AI6)/100</f>
        <v>2</v>
      </c>
      <c r="AL6" s="30">
        <f>(AK6+V6+S6+P6+AB6+Y6+AE6+AH6)/8</f>
        <v>0.25</v>
      </c>
      <c r="AM6" s="22">
        <v>0.25</v>
      </c>
      <c r="AN6" s="22">
        <f>AL6*AM6</f>
        <v>6.25E-2</v>
      </c>
      <c r="AO6" s="24">
        <v>2</v>
      </c>
      <c r="AP6" s="78"/>
      <c r="AQ6" s="22">
        <f>((AP6*100)/AO6)/100</f>
        <v>0</v>
      </c>
      <c r="AR6" s="24">
        <v>2</v>
      </c>
      <c r="AS6" s="78"/>
      <c r="AT6" s="22">
        <f>((AS6*100)/AR6)/100</f>
        <v>0</v>
      </c>
      <c r="AU6" s="30">
        <f>(AT6+AQ6)/2</f>
        <v>0</v>
      </c>
      <c r="AV6" s="22">
        <v>0.2</v>
      </c>
      <c r="AW6" s="22">
        <f>AU6*AV6</f>
        <v>0</v>
      </c>
      <c r="AX6" s="24">
        <v>3</v>
      </c>
      <c r="AY6" s="32">
        <v>2</v>
      </c>
      <c r="AZ6" s="22">
        <f>((AY6*100)/AX6)/100</f>
        <v>0.66666666666666674</v>
      </c>
      <c r="BA6" s="24">
        <v>4</v>
      </c>
      <c r="BB6" s="37">
        <v>2</v>
      </c>
      <c r="BC6" s="22">
        <f>((BB6*100)/BA6)/100</f>
        <v>0.5</v>
      </c>
      <c r="BD6" s="24">
        <v>2</v>
      </c>
      <c r="BE6" s="32">
        <v>1</v>
      </c>
      <c r="BF6" s="22">
        <f>((BE6*100)/BD6)/100</f>
        <v>0.5</v>
      </c>
      <c r="BG6" s="30">
        <f>(BF6+BC6+AZ6)/3</f>
        <v>0.55555555555555558</v>
      </c>
      <c r="BH6" s="22">
        <v>0.15</v>
      </c>
      <c r="BI6" s="22">
        <f>BG6*BH6</f>
        <v>8.3333333333333329E-2</v>
      </c>
      <c r="BJ6" s="24">
        <v>2</v>
      </c>
      <c r="BK6" s="67">
        <v>2</v>
      </c>
      <c r="BL6" s="22">
        <f>((BK6*100)/BJ6)/100</f>
        <v>1</v>
      </c>
      <c r="BM6" s="24">
        <v>1</v>
      </c>
      <c r="BN6" s="24">
        <v>0</v>
      </c>
      <c r="BO6" s="22">
        <f>((BN6*100)/BM6)/100</f>
        <v>0</v>
      </c>
      <c r="BP6" s="30">
        <f>(BO6+BL6)/2</f>
        <v>0.5</v>
      </c>
      <c r="BQ6" s="22">
        <v>0.15</v>
      </c>
      <c r="BR6" s="22">
        <f>BP6*BQ6</f>
        <v>7.4999999999999997E-2</v>
      </c>
      <c r="BS6" s="30">
        <f>(BP6+BG6+AU6+AL6+K6)/4</f>
        <v>0.4513888888888889</v>
      </c>
      <c r="BT6" s="42">
        <f>(BR6+BI6+AW6+AN6+M6)*2</f>
        <v>0.89166666666666661</v>
      </c>
    </row>
    <row r="7" spans="1:72" s="11" customFormat="1" ht="15.75" customHeight="1">
      <c r="A7" s="29">
        <v>3</v>
      </c>
      <c r="B7" s="26" t="s">
        <v>89</v>
      </c>
      <c r="C7" s="26" t="s">
        <v>97</v>
      </c>
      <c r="D7" s="24">
        <v>1</v>
      </c>
      <c r="E7" s="24">
        <v>2</v>
      </c>
      <c r="F7" s="37">
        <v>0</v>
      </c>
      <c r="G7" s="22">
        <f>((F7*100)/E7)/100</f>
        <v>0</v>
      </c>
      <c r="H7" s="24">
        <v>2</v>
      </c>
      <c r="I7" s="37">
        <v>2</v>
      </c>
      <c r="J7" s="22">
        <f>((I7*100)/H7)/100</f>
        <v>1</v>
      </c>
      <c r="K7" s="30">
        <f>(J7+G7)/2</f>
        <v>0.5</v>
      </c>
      <c r="L7" s="22">
        <v>0.4</v>
      </c>
      <c r="M7" s="22">
        <f>K7*L7</f>
        <v>0.2</v>
      </c>
      <c r="N7" s="32">
        <v>1</v>
      </c>
      <c r="O7" s="37">
        <v>0</v>
      </c>
      <c r="P7" s="22">
        <f>((O7*100)/N7)/100</f>
        <v>0</v>
      </c>
      <c r="Q7" s="24">
        <v>3</v>
      </c>
      <c r="R7" s="67">
        <v>2</v>
      </c>
      <c r="S7" s="22">
        <f>((R7*100)/Q7)/100</f>
        <v>0.66666666666666674</v>
      </c>
      <c r="T7" s="32">
        <v>1</v>
      </c>
      <c r="U7" s="67">
        <v>0</v>
      </c>
      <c r="V7" s="22">
        <f>((U7*100)/T7)/100</f>
        <v>0</v>
      </c>
      <c r="W7" s="31">
        <v>1</v>
      </c>
      <c r="X7" s="37">
        <v>0</v>
      </c>
      <c r="Y7" s="22">
        <f>((X7*100)/W7)/100</f>
        <v>0</v>
      </c>
      <c r="Z7" s="31">
        <v>1</v>
      </c>
      <c r="AA7" s="37">
        <v>0</v>
      </c>
      <c r="AB7" s="22">
        <f>((AA7*100)/Z7)/100</f>
        <v>0</v>
      </c>
      <c r="AC7" s="31">
        <v>1</v>
      </c>
      <c r="AD7" s="37">
        <v>0</v>
      </c>
      <c r="AE7" s="22">
        <f>((AD7*100)/AC7)/100</f>
        <v>0</v>
      </c>
      <c r="AF7" s="31">
        <v>2</v>
      </c>
      <c r="AG7" s="37">
        <v>0</v>
      </c>
      <c r="AH7" s="22">
        <f>((AG7*100)/AF7)/100</f>
        <v>0</v>
      </c>
      <c r="AI7" s="31">
        <v>2</v>
      </c>
      <c r="AJ7" s="67">
        <v>0</v>
      </c>
      <c r="AK7" s="22">
        <f>((AJ7*100)/AI7)/100</f>
        <v>0</v>
      </c>
      <c r="AL7" s="30">
        <f>(AK7+V7+S7+P7+AB7+Y7+AH7+AE7)/8</f>
        <v>8.3333333333333343E-2</v>
      </c>
      <c r="AM7" s="22">
        <v>0.2</v>
      </c>
      <c r="AN7" s="22">
        <f>AL7*AM7</f>
        <v>1.666666666666667E-2</v>
      </c>
      <c r="AO7" s="24">
        <v>2</v>
      </c>
      <c r="AP7" s="37">
        <v>0</v>
      </c>
      <c r="AQ7" s="22">
        <f>((AP7*100)/AO7)/100</f>
        <v>0</v>
      </c>
      <c r="AR7" s="24">
        <v>2</v>
      </c>
      <c r="AS7" s="67">
        <v>1</v>
      </c>
      <c r="AT7" s="22">
        <f>((AS7*100)/AR7)/100</f>
        <v>0.5</v>
      </c>
      <c r="AU7" s="30">
        <f>(AT7+AQ7)/2</f>
        <v>0.25</v>
      </c>
      <c r="AV7" s="22">
        <v>0.2</v>
      </c>
      <c r="AW7" s="22">
        <f>AU7*AV7</f>
        <v>0.05</v>
      </c>
      <c r="AX7" s="24">
        <v>3</v>
      </c>
      <c r="AY7" s="24">
        <v>1</v>
      </c>
      <c r="AZ7" s="22">
        <f>((AY7*100)/AX7)/100</f>
        <v>0.33333333333333337</v>
      </c>
      <c r="BA7" s="24">
        <v>4</v>
      </c>
      <c r="BB7" s="37">
        <v>0</v>
      </c>
      <c r="BC7" s="22">
        <f>((BB7*100)/BA7)/100</f>
        <v>0</v>
      </c>
      <c r="BD7" s="24">
        <v>2</v>
      </c>
      <c r="BE7" s="66">
        <v>1</v>
      </c>
      <c r="BF7" s="22">
        <f>((BE7*100)/BD7)/100</f>
        <v>0.5</v>
      </c>
      <c r="BG7" s="30">
        <f>(BF7+BC7+AZ7)/3</f>
        <v>0.27777777777777779</v>
      </c>
      <c r="BH7" s="22">
        <v>0.1</v>
      </c>
      <c r="BI7" s="22">
        <f>BG7*BH7</f>
        <v>2.777777777777778E-2</v>
      </c>
      <c r="BJ7" s="24">
        <v>2</v>
      </c>
      <c r="BK7" s="66">
        <v>0</v>
      </c>
      <c r="BL7" s="22">
        <f>((BK7*100)/BJ7)/100</f>
        <v>0</v>
      </c>
      <c r="BM7" s="24">
        <v>1</v>
      </c>
      <c r="BN7" s="37">
        <v>0</v>
      </c>
      <c r="BO7" s="22">
        <f>((BN7*100)/BM7)/100</f>
        <v>0</v>
      </c>
      <c r="BP7" s="30">
        <f>(BO7+BL7)/2</f>
        <v>0</v>
      </c>
      <c r="BQ7" s="22">
        <v>0.1</v>
      </c>
      <c r="BR7" s="22">
        <f>BP7*BQ7</f>
        <v>0</v>
      </c>
      <c r="BS7" s="30">
        <f>(BP7+BG7+AU7+AL7+K7)/5</f>
        <v>0.22222222222222224</v>
      </c>
      <c r="BT7" s="42">
        <f>(BR7+BI7+AW7+AN7+M7)*2</f>
        <v>0.58888888888888891</v>
      </c>
    </row>
    <row r="8" spans="1:72" s="11" customFormat="1">
      <c r="A8" s="29">
        <v>4</v>
      </c>
      <c r="B8" s="26" t="s">
        <v>55</v>
      </c>
      <c r="C8" s="48" t="s">
        <v>99</v>
      </c>
      <c r="D8" s="29">
        <v>1</v>
      </c>
      <c r="E8" s="21">
        <v>2</v>
      </c>
      <c r="F8" s="21">
        <v>0</v>
      </c>
      <c r="G8" s="22">
        <f>((F8*100)/E8)/100</f>
        <v>0</v>
      </c>
      <c r="H8" s="21">
        <v>2</v>
      </c>
      <c r="I8" s="67">
        <v>0</v>
      </c>
      <c r="J8" s="22">
        <f>((I8*100)/H8)/100</f>
        <v>0</v>
      </c>
      <c r="K8" s="30">
        <f>(J8+G8)/2</f>
        <v>0</v>
      </c>
      <c r="L8" s="22">
        <v>0.45</v>
      </c>
      <c r="M8" s="22">
        <f>K8*L8</f>
        <v>0</v>
      </c>
      <c r="N8" s="24">
        <v>1</v>
      </c>
      <c r="O8" s="24">
        <v>0</v>
      </c>
      <c r="P8" s="22">
        <f>((O8*100)/N8)/100</f>
        <v>0</v>
      </c>
      <c r="Q8" s="24">
        <v>3</v>
      </c>
      <c r="R8" s="67">
        <v>0</v>
      </c>
      <c r="S8" s="22">
        <f>((R8*100)/Q8)/100</f>
        <v>0</v>
      </c>
      <c r="T8" s="24">
        <v>1</v>
      </c>
      <c r="U8" s="24">
        <v>1</v>
      </c>
      <c r="V8" s="22">
        <f>((U8*100)/T8)/100</f>
        <v>1</v>
      </c>
      <c r="W8" s="31">
        <v>1</v>
      </c>
      <c r="X8" s="31">
        <v>0</v>
      </c>
      <c r="Y8" s="22">
        <f>((X8*100)/W8)/100</f>
        <v>0</v>
      </c>
      <c r="Z8" s="31">
        <v>1</v>
      </c>
      <c r="AA8" s="31">
        <v>0</v>
      </c>
      <c r="AB8" s="22">
        <f>((AA8*100)/Z8)/100</f>
        <v>0</v>
      </c>
      <c r="AC8" s="31">
        <v>1</v>
      </c>
      <c r="AD8" s="31">
        <v>0</v>
      </c>
      <c r="AE8" s="22">
        <f>((AD8*100)/AC8)/100</f>
        <v>0</v>
      </c>
      <c r="AF8" s="31">
        <v>2</v>
      </c>
      <c r="AG8" s="31">
        <v>0</v>
      </c>
      <c r="AH8" s="22">
        <f>((AG8*100)/AF8)/100</f>
        <v>0</v>
      </c>
      <c r="AI8" s="31">
        <v>2</v>
      </c>
      <c r="AJ8" s="70">
        <v>0</v>
      </c>
      <c r="AK8" s="22">
        <f>((AJ8*100)/AI8)/100</f>
        <v>0</v>
      </c>
      <c r="AL8" s="30">
        <f>(AK8+V8+S8+P8+AB8+Y8+AE8+AH8)/8</f>
        <v>0.125</v>
      </c>
      <c r="AM8" s="22">
        <v>0.25</v>
      </c>
      <c r="AN8" s="22">
        <f>AL8*AM8</f>
        <v>3.125E-2</v>
      </c>
      <c r="AO8" s="24">
        <v>2</v>
      </c>
      <c r="AP8" s="24"/>
      <c r="AQ8" s="22">
        <f>((AP8*100)/AO8)/100</f>
        <v>0</v>
      </c>
      <c r="AR8" s="24">
        <v>2</v>
      </c>
      <c r="AS8" s="24"/>
      <c r="AT8" s="22">
        <f>((AS8*100)/AR8)/100</f>
        <v>0</v>
      </c>
      <c r="AU8" s="30">
        <f>(AT8+AQ8)/2</f>
        <v>0</v>
      </c>
      <c r="AV8" s="22">
        <v>0.2</v>
      </c>
      <c r="AW8" s="22">
        <f>AU8*AV8</f>
        <v>0</v>
      </c>
      <c r="AX8" s="24">
        <v>3</v>
      </c>
      <c r="AY8" s="24">
        <v>3</v>
      </c>
      <c r="AZ8" s="22">
        <f>((AY8*100)/AX8)/100</f>
        <v>1</v>
      </c>
      <c r="BA8" s="24">
        <v>4</v>
      </c>
      <c r="BB8" s="24">
        <v>0</v>
      </c>
      <c r="BC8" s="22">
        <f>((BB8*100)/BA8)/100</f>
        <v>0</v>
      </c>
      <c r="BD8" s="24">
        <v>2</v>
      </c>
      <c r="BE8" s="67">
        <v>3</v>
      </c>
      <c r="BF8" s="22">
        <f>((BE8*100)/BD8)/100</f>
        <v>1.5</v>
      </c>
      <c r="BG8" s="30">
        <f>(BF8+BC8+AZ8)/3</f>
        <v>0.83333333333333337</v>
      </c>
      <c r="BH8" s="22">
        <v>0.15</v>
      </c>
      <c r="BI8" s="22">
        <f>BG8*BH8</f>
        <v>0.125</v>
      </c>
      <c r="BJ8" s="24">
        <v>2</v>
      </c>
      <c r="BK8" s="24">
        <v>3</v>
      </c>
      <c r="BL8" s="22">
        <f>((BK8*100)/BJ8)/100</f>
        <v>1.5</v>
      </c>
      <c r="BM8" s="24">
        <v>1</v>
      </c>
      <c r="BN8" s="24">
        <v>0</v>
      </c>
      <c r="BO8" s="22">
        <f>((BN8*100)/BM8)/100</f>
        <v>0</v>
      </c>
      <c r="BP8" s="30">
        <f>(BO8+BL8)/2</f>
        <v>0.75</v>
      </c>
      <c r="BQ8" s="22">
        <v>0.15</v>
      </c>
      <c r="BR8" s="22">
        <f>BP8*BQ8</f>
        <v>0.11249999999999999</v>
      </c>
      <c r="BS8" s="30">
        <f>(BP8+BG8+AU8+AL8+K8)/4</f>
        <v>0.42708333333333337</v>
      </c>
      <c r="BT8" s="42">
        <f>(BR8+BI8+AW8+AN8+M8)*2</f>
        <v>0.53749999999999998</v>
      </c>
    </row>
    <row r="9" spans="1:72" s="11" customFormat="1">
      <c r="A9" s="29">
        <v>5</v>
      </c>
      <c r="B9" s="50" t="s">
        <v>64</v>
      </c>
      <c r="C9" s="48" t="s">
        <v>98</v>
      </c>
      <c r="D9" s="51">
        <v>0.25</v>
      </c>
      <c r="E9" s="21">
        <v>2</v>
      </c>
      <c r="F9" s="32">
        <v>1</v>
      </c>
      <c r="G9" s="22">
        <f>((F9*100)/E9)/100</f>
        <v>0.5</v>
      </c>
      <c r="H9" s="21">
        <v>2</v>
      </c>
      <c r="I9" s="32">
        <v>0</v>
      </c>
      <c r="J9" s="22">
        <f>((I9*100)/H9)/100</f>
        <v>0</v>
      </c>
      <c r="K9" s="19">
        <f>(J9+G9)/2</f>
        <v>0.25</v>
      </c>
      <c r="L9" s="8">
        <v>0.45</v>
      </c>
      <c r="M9" s="8">
        <f>K9*L9</f>
        <v>0.1125</v>
      </c>
      <c r="N9" s="32">
        <v>1</v>
      </c>
      <c r="O9" s="24">
        <v>0</v>
      </c>
      <c r="P9" s="22">
        <f>((O9*100)/N9)/100</f>
        <v>0</v>
      </c>
      <c r="Q9" s="24">
        <v>3</v>
      </c>
      <c r="R9" s="67">
        <v>0</v>
      </c>
      <c r="S9" s="22">
        <f>((R9*100)/Q9)/100</f>
        <v>0</v>
      </c>
      <c r="T9" s="32">
        <v>1</v>
      </c>
      <c r="U9" s="32">
        <v>1</v>
      </c>
      <c r="V9" s="22">
        <f>((U9*100)/T9)/100</f>
        <v>1</v>
      </c>
      <c r="W9" s="31">
        <v>1</v>
      </c>
      <c r="X9" s="23">
        <v>0</v>
      </c>
      <c r="Y9" s="22">
        <f>((X9*100)/W9)/100</f>
        <v>0</v>
      </c>
      <c r="Z9" s="31">
        <v>1</v>
      </c>
      <c r="AA9" s="31">
        <v>0</v>
      </c>
      <c r="AB9" s="22">
        <f>((AA9*100)/Z9)/100</f>
        <v>0</v>
      </c>
      <c r="AC9" s="31">
        <v>1</v>
      </c>
      <c r="AD9" s="31">
        <v>0</v>
      </c>
      <c r="AE9" s="22">
        <f>((AD9*100)/AC9)/100</f>
        <v>0</v>
      </c>
      <c r="AF9" s="31">
        <v>2</v>
      </c>
      <c r="AG9" s="31">
        <v>0</v>
      </c>
      <c r="AH9" s="22">
        <f>((AG9*100)/AF9)/100</f>
        <v>0</v>
      </c>
      <c r="AI9" s="31">
        <v>2</v>
      </c>
      <c r="AJ9" s="33">
        <v>1</v>
      </c>
      <c r="AK9" s="22">
        <f>((AJ9*100)/AI9)/100</f>
        <v>0.5</v>
      </c>
      <c r="AL9" s="19">
        <f>(AK9+V9+S9+P9+AB9+Y9+AE9+AH9)/8</f>
        <v>0.1875</v>
      </c>
      <c r="AM9" s="8">
        <v>0.25</v>
      </c>
      <c r="AN9" s="8">
        <f>AL9*AM9</f>
        <v>4.6875E-2</v>
      </c>
      <c r="AO9" s="24">
        <v>2</v>
      </c>
      <c r="AP9" s="77"/>
      <c r="AQ9" s="22">
        <f>((AP9*100)/AO9)/100</f>
        <v>0</v>
      </c>
      <c r="AR9" s="24">
        <v>2</v>
      </c>
      <c r="AS9" s="77"/>
      <c r="AT9" s="22">
        <f>((AS9*100)/AR9)/100</f>
        <v>0</v>
      </c>
      <c r="AU9" s="19">
        <f>(AT9+AQ9)/2</f>
        <v>0</v>
      </c>
      <c r="AV9" s="8">
        <v>0.2</v>
      </c>
      <c r="AW9" s="8">
        <f>AU9*AV9</f>
        <v>0</v>
      </c>
      <c r="AX9" s="24">
        <v>3</v>
      </c>
      <c r="AY9" s="32">
        <v>1</v>
      </c>
      <c r="AZ9" s="22">
        <f>((AY9*100)/AX9)/100</f>
        <v>0.33333333333333337</v>
      </c>
      <c r="BA9" s="24">
        <v>4</v>
      </c>
      <c r="BB9" s="71">
        <v>0</v>
      </c>
      <c r="BC9" s="22">
        <f>((BB9*100)/BA9)/100</f>
        <v>0</v>
      </c>
      <c r="BD9" s="24">
        <v>2</v>
      </c>
      <c r="BE9" s="52">
        <v>0</v>
      </c>
      <c r="BF9" s="22">
        <f>((BE9*100)/BD9)/100</f>
        <v>0</v>
      </c>
      <c r="BG9" s="19">
        <f>(BF9+BC9+AZ9)/3</f>
        <v>0.11111111111111112</v>
      </c>
      <c r="BH9" s="8">
        <v>0.15</v>
      </c>
      <c r="BI9" s="8">
        <f>BG9*BH9</f>
        <v>1.6666666666666666E-2</v>
      </c>
      <c r="BJ9" s="24">
        <v>2</v>
      </c>
      <c r="BK9" s="32">
        <v>2</v>
      </c>
      <c r="BL9" s="22">
        <f>((BK9*100)/BJ9)/100</f>
        <v>1</v>
      </c>
      <c r="BM9" s="24">
        <v>1</v>
      </c>
      <c r="BN9" s="24">
        <v>0</v>
      </c>
      <c r="BO9" s="22">
        <f>((BN9*100)/BM9)/100</f>
        <v>0</v>
      </c>
      <c r="BP9" s="19">
        <f>(BO9+BL9)/2</f>
        <v>0.5</v>
      </c>
      <c r="BQ9" s="8">
        <v>0.15</v>
      </c>
      <c r="BR9" s="8">
        <f>BP9*BQ9</f>
        <v>7.4999999999999997E-2</v>
      </c>
      <c r="BS9" s="30">
        <f>(BP9+BG9+AU9+AL9+K9)/4</f>
        <v>0.26215277777777779</v>
      </c>
      <c r="BT9" s="42">
        <f>(BR9+BI9+AW9+AN9+M9)*2</f>
        <v>0.50208333333333333</v>
      </c>
    </row>
    <row r="10" spans="1:72" s="11" customFormat="1">
      <c r="A10" s="29">
        <v>6</v>
      </c>
      <c r="B10" s="50" t="s">
        <v>59</v>
      </c>
      <c r="C10" s="48" t="s">
        <v>99</v>
      </c>
      <c r="D10" s="51">
        <v>1</v>
      </c>
      <c r="E10" s="21">
        <v>2</v>
      </c>
      <c r="F10" s="32">
        <v>0</v>
      </c>
      <c r="G10" s="22">
        <f>((F10*100)/E10)/100</f>
        <v>0</v>
      </c>
      <c r="H10" s="21">
        <v>2</v>
      </c>
      <c r="I10" s="32">
        <v>0</v>
      </c>
      <c r="J10" s="22">
        <f>((I10*100)/H10)/100</f>
        <v>0</v>
      </c>
      <c r="K10" s="19">
        <f>(J10+G10)/2</f>
        <v>0</v>
      </c>
      <c r="L10" s="8">
        <v>0.45</v>
      </c>
      <c r="M10" s="8">
        <f>K10*L10</f>
        <v>0</v>
      </c>
      <c r="N10" s="32">
        <v>1</v>
      </c>
      <c r="O10" s="32">
        <v>1</v>
      </c>
      <c r="P10" s="22">
        <f>((O10*100)/N10)/100</f>
        <v>1</v>
      </c>
      <c r="Q10" s="24">
        <v>3</v>
      </c>
      <c r="R10" s="32">
        <v>4</v>
      </c>
      <c r="S10" s="22">
        <f>((R10*100)/Q10)/100</f>
        <v>1.3333333333333335</v>
      </c>
      <c r="T10" s="32">
        <v>1</v>
      </c>
      <c r="U10" s="67">
        <v>0</v>
      </c>
      <c r="V10" s="22">
        <f>((U10*100)/T10)/100</f>
        <v>0</v>
      </c>
      <c r="W10" s="31">
        <v>1</v>
      </c>
      <c r="X10" s="23">
        <v>1</v>
      </c>
      <c r="Y10" s="22">
        <f>((X10*100)/W10)/100</f>
        <v>1</v>
      </c>
      <c r="Z10" s="31">
        <v>1</v>
      </c>
      <c r="AA10" s="31">
        <v>0</v>
      </c>
      <c r="AB10" s="22">
        <f>((AA10*100)/Z10)/100</f>
        <v>0</v>
      </c>
      <c r="AC10" s="31">
        <v>1</v>
      </c>
      <c r="AD10" s="31">
        <v>0</v>
      </c>
      <c r="AE10" s="22">
        <f>((AD10*100)/AC10)/100</f>
        <v>0</v>
      </c>
      <c r="AF10" s="31">
        <v>2</v>
      </c>
      <c r="AG10" s="31">
        <v>0</v>
      </c>
      <c r="AH10" s="22">
        <f>((AG10*100)/AF10)/100</f>
        <v>0</v>
      </c>
      <c r="AI10" s="31">
        <v>2</v>
      </c>
      <c r="AJ10" s="70">
        <v>0</v>
      </c>
      <c r="AK10" s="22">
        <f>((AJ10*100)/AI10)/100</f>
        <v>0</v>
      </c>
      <c r="AL10" s="19">
        <f>(AK10+V10+S10+P10+AB10+Y10+AE10+AH10)/8</f>
        <v>0.41666666666666669</v>
      </c>
      <c r="AM10" s="8">
        <v>0.25</v>
      </c>
      <c r="AN10" s="8">
        <f>AL10*AM10</f>
        <v>0.10416666666666667</v>
      </c>
      <c r="AO10" s="24">
        <v>2</v>
      </c>
      <c r="AP10" s="32"/>
      <c r="AQ10" s="22">
        <f>((AP10*100)/AO10)/100</f>
        <v>0</v>
      </c>
      <c r="AR10" s="24">
        <v>2</v>
      </c>
      <c r="AS10" s="32"/>
      <c r="AT10" s="22">
        <f>((AS10*100)/AR10)/100</f>
        <v>0</v>
      </c>
      <c r="AU10" s="19">
        <f>(AT10+AQ10)/2</f>
        <v>0</v>
      </c>
      <c r="AV10" s="8">
        <v>0.2</v>
      </c>
      <c r="AW10" s="8">
        <f>AU10*AV10</f>
        <v>0</v>
      </c>
      <c r="AX10" s="24">
        <v>3</v>
      </c>
      <c r="AY10" s="32">
        <v>2</v>
      </c>
      <c r="AZ10" s="22">
        <f>((AY10*100)/AX10)/100</f>
        <v>0.66666666666666674</v>
      </c>
      <c r="BA10" s="24">
        <v>4</v>
      </c>
      <c r="BB10" s="24">
        <v>0</v>
      </c>
      <c r="BC10" s="22">
        <f>((BB10*100)/BA10)/100</f>
        <v>0</v>
      </c>
      <c r="BD10" s="24">
        <v>2</v>
      </c>
      <c r="BE10" s="32">
        <v>0</v>
      </c>
      <c r="BF10" s="22">
        <f>((BE10*100)/BD10)/100</f>
        <v>0</v>
      </c>
      <c r="BG10" s="19">
        <f>(BF10+BC10+AZ10)/3</f>
        <v>0.22222222222222224</v>
      </c>
      <c r="BH10" s="8">
        <v>0.15</v>
      </c>
      <c r="BI10" s="8">
        <f>BG10*BH10</f>
        <v>3.3333333333333333E-2</v>
      </c>
      <c r="BJ10" s="24">
        <v>2</v>
      </c>
      <c r="BK10" s="32">
        <v>3</v>
      </c>
      <c r="BL10" s="22">
        <f>((BK10*100)/BJ10)/100</f>
        <v>1.5</v>
      </c>
      <c r="BM10" s="24">
        <v>1</v>
      </c>
      <c r="BN10" s="24">
        <v>0</v>
      </c>
      <c r="BO10" s="22">
        <f>((BN10*100)/BM10)/100</f>
        <v>0</v>
      </c>
      <c r="BP10" s="19">
        <f>(BO10+BL10)/2</f>
        <v>0.75</v>
      </c>
      <c r="BQ10" s="8">
        <v>0.15</v>
      </c>
      <c r="BR10" s="8">
        <f>BP10*BQ10</f>
        <v>0.11249999999999999</v>
      </c>
      <c r="BS10" s="30">
        <f>(BP10+BG10+AU10+AL10+K10)/4</f>
        <v>0.34722222222222221</v>
      </c>
      <c r="BT10" s="42">
        <f>(BR10+BI10+AW10+AN10+M10)*2</f>
        <v>0.5</v>
      </c>
    </row>
    <row r="11" spans="1:72" s="11" customFormat="1">
      <c r="A11" s="29">
        <v>7</v>
      </c>
      <c r="B11" s="26" t="s">
        <v>63</v>
      </c>
      <c r="C11" s="48" t="s">
        <v>98</v>
      </c>
      <c r="D11" s="29">
        <v>1</v>
      </c>
      <c r="E11" s="21">
        <v>2</v>
      </c>
      <c r="F11" s="24">
        <v>1</v>
      </c>
      <c r="G11" s="22">
        <f>((F11*100)/E11)/100</f>
        <v>0.5</v>
      </c>
      <c r="H11" s="21">
        <v>2</v>
      </c>
      <c r="I11" s="32">
        <v>0</v>
      </c>
      <c r="J11" s="22">
        <f>((I11*100)/H11)/100</f>
        <v>0</v>
      </c>
      <c r="K11" s="19">
        <f>(J11+G11)/2</f>
        <v>0.25</v>
      </c>
      <c r="L11" s="8">
        <v>0.45</v>
      </c>
      <c r="M11" s="8">
        <f>K11*L11</f>
        <v>0.1125</v>
      </c>
      <c r="N11" s="32">
        <v>1</v>
      </c>
      <c r="O11" s="24">
        <v>0</v>
      </c>
      <c r="P11" s="22">
        <f>((O11*100)/N11)/100</f>
        <v>0</v>
      </c>
      <c r="Q11" s="24">
        <v>3</v>
      </c>
      <c r="R11" s="24">
        <v>3</v>
      </c>
      <c r="S11" s="22">
        <f>((R11*100)/Q11)/100</f>
        <v>1</v>
      </c>
      <c r="T11" s="32">
        <v>1</v>
      </c>
      <c r="U11" s="24">
        <v>0</v>
      </c>
      <c r="V11" s="22">
        <f>((U11*100)/T11)/100</f>
        <v>0</v>
      </c>
      <c r="W11" s="31">
        <v>1</v>
      </c>
      <c r="X11" s="23">
        <v>0</v>
      </c>
      <c r="Y11" s="22">
        <f>((X11*100)/W11)/100</f>
        <v>0</v>
      </c>
      <c r="Z11" s="31">
        <v>1</v>
      </c>
      <c r="AA11" s="31">
        <v>0</v>
      </c>
      <c r="AB11" s="22">
        <f>((AA11*100)/Z11)/100</f>
        <v>0</v>
      </c>
      <c r="AC11" s="31">
        <v>1</v>
      </c>
      <c r="AD11" s="31">
        <v>0</v>
      </c>
      <c r="AE11" s="22">
        <f>((AD11*100)/AC11)/100</f>
        <v>0</v>
      </c>
      <c r="AF11" s="31">
        <v>2</v>
      </c>
      <c r="AG11" s="31">
        <v>0</v>
      </c>
      <c r="AH11" s="22">
        <f>((AG11*100)/AF11)/100</f>
        <v>0</v>
      </c>
      <c r="AI11" s="31">
        <v>2</v>
      </c>
      <c r="AJ11" s="31">
        <v>0</v>
      </c>
      <c r="AK11" s="22">
        <f>((AJ11*100)/AI11)/100</f>
        <v>0</v>
      </c>
      <c r="AL11" s="19">
        <f>(AK11+V11+S11+P11+AB11+Y11+AE11+AH11)/8</f>
        <v>0.125</v>
      </c>
      <c r="AM11" s="8">
        <v>0.25</v>
      </c>
      <c r="AN11" s="8">
        <f>AL11*AM11</f>
        <v>3.125E-2</v>
      </c>
      <c r="AO11" s="24">
        <v>2</v>
      </c>
      <c r="AP11" s="77"/>
      <c r="AQ11" s="22">
        <f>((AP11*100)/AO11)/100</f>
        <v>0</v>
      </c>
      <c r="AR11" s="24">
        <v>2</v>
      </c>
      <c r="AS11" s="77"/>
      <c r="AT11" s="22">
        <f>((AS11*100)/AR11)/100</f>
        <v>0</v>
      </c>
      <c r="AU11" s="19">
        <f>(AT11+AQ11)/2</f>
        <v>0</v>
      </c>
      <c r="AV11" s="8">
        <v>0.2</v>
      </c>
      <c r="AW11" s="8">
        <f>AU11*AV11</f>
        <v>0</v>
      </c>
      <c r="AX11" s="24">
        <v>3</v>
      </c>
      <c r="AY11" s="24">
        <v>2</v>
      </c>
      <c r="AZ11" s="22">
        <f>((AY11*100)/AX11)/100</f>
        <v>0.66666666666666674</v>
      </c>
      <c r="BA11" s="24">
        <v>4</v>
      </c>
      <c r="BB11" s="71">
        <v>0</v>
      </c>
      <c r="BC11" s="22">
        <f>((BB11*100)/BA11)/100</f>
        <v>0</v>
      </c>
      <c r="BD11" s="24">
        <v>2</v>
      </c>
      <c r="BE11" s="24">
        <v>1</v>
      </c>
      <c r="BF11" s="22">
        <f>((BE11*100)/BD11)/100</f>
        <v>0.5</v>
      </c>
      <c r="BG11" s="19">
        <f>(BF11+BC11+AZ11)/3</f>
        <v>0.3888888888888889</v>
      </c>
      <c r="BH11" s="8">
        <v>0.15</v>
      </c>
      <c r="BI11" s="8">
        <f>BG11*BH11</f>
        <v>5.8333333333333334E-2</v>
      </c>
      <c r="BJ11" s="24">
        <v>2</v>
      </c>
      <c r="BK11" s="24">
        <v>1</v>
      </c>
      <c r="BL11" s="22">
        <f>((BK11*100)/BJ11)/100</f>
        <v>0.5</v>
      </c>
      <c r="BM11" s="24">
        <v>1</v>
      </c>
      <c r="BN11" s="24">
        <v>0</v>
      </c>
      <c r="BO11" s="22">
        <f>((BN11*100)/BM11)/100</f>
        <v>0</v>
      </c>
      <c r="BP11" s="19">
        <f>(BO11+BL11)/2</f>
        <v>0.25</v>
      </c>
      <c r="BQ11" s="8">
        <v>0.15</v>
      </c>
      <c r="BR11" s="8">
        <f>BP11*BQ11</f>
        <v>3.7499999999999999E-2</v>
      </c>
      <c r="BS11" s="30">
        <f>(BP11+BG11+AU11+AL11+K11)/4</f>
        <v>0.25347222222222221</v>
      </c>
      <c r="BT11" s="42">
        <f>(BR11+BI11+AW11+AN11+M11)*2</f>
        <v>0.47916666666666663</v>
      </c>
    </row>
    <row r="12" spans="1:72" s="64" customFormat="1">
      <c r="A12" s="78">
        <v>8</v>
      </c>
      <c r="B12" s="26" t="s">
        <v>61</v>
      </c>
      <c r="C12" s="48" t="s">
        <v>98</v>
      </c>
      <c r="D12" s="29">
        <v>1</v>
      </c>
      <c r="E12" s="21">
        <v>2</v>
      </c>
      <c r="F12" s="67">
        <v>1</v>
      </c>
      <c r="G12" s="22">
        <f>((F12*100)/E12)/100</f>
        <v>0.5</v>
      </c>
      <c r="H12" s="21">
        <v>2</v>
      </c>
      <c r="I12" s="32">
        <v>0</v>
      </c>
      <c r="J12" s="22">
        <f>((I12*100)/H12)/100</f>
        <v>0</v>
      </c>
      <c r="K12" s="19">
        <f>(J12+G12)/2</f>
        <v>0.25</v>
      </c>
      <c r="L12" s="8">
        <v>0.45</v>
      </c>
      <c r="M12" s="8">
        <f>K12*L12</f>
        <v>0.1125</v>
      </c>
      <c r="N12" s="32">
        <v>1</v>
      </c>
      <c r="O12" s="24">
        <v>0</v>
      </c>
      <c r="P12" s="22">
        <f>((O12*100)/N12)/100</f>
        <v>0</v>
      </c>
      <c r="Q12" s="24">
        <v>3</v>
      </c>
      <c r="R12" s="24">
        <v>0</v>
      </c>
      <c r="S12" s="22">
        <f>((R12*100)/Q12)/100</f>
        <v>0</v>
      </c>
      <c r="T12" s="32">
        <v>1</v>
      </c>
      <c r="U12" s="24">
        <v>0</v>
      </c>
      <c r="V12" s="22">
        <f>((U12*100)/T12)/100</f>
        <v>0</v>
      </c>
      <c r="W12" s="31">
        <v>1</v>
      </c>
      <c r="X12" s="23">
        <v>0</v>
      </c>
      <c r="Y12" s="22">
        <f>((X12*100)/W12)/100</f>
        <v>0</v>
      </c>
      <c r="Z12" s="31">
        <v>1</v>
      </c>
      <c r="AA12" s="31">
        <v>0</v>
      </c>
      <c r="AB12" s="22">
        <f>((AA12*100)/Z12)/100</f>
        <v>0</v>
      </c>
      <c r="AC12" s="31">
        <v>1</v>
      </c>
      <c r="AD12" s="31">
        <v>0</v>
      </c>
      <c r="AE12" s="22">
        <f>((AD12*100)/AC12)/100</f>
        <v>0</v>
      </c>
      <c r="AF12" s="31">
        <v>2</v>
      </c>
      <c r="AG12" s="31">
        <v>0</v>
      </c>
      <c r="AH12" s="22">
        <f>((AG12*100)/AF12)/100</f>
        <v>0</v>
      </c>
      <c r="AI12" s="31">
        <v>2</v>
      </c>
      <c r="AJ12" s="24">
        <v>0</v>
      </c>
      <c r="AK12" s="22">
        <f>((AJ12*100)/AI12)/100</f>
        <v>0</v>
      </c>
      <c r="AL12" s="19">
        <f>(AK12+V12+S12+P12+AB12+Y12+AE12+AH12)/8</f>
        <v>0</v>
      </c>
      <c r="AM12" s="8">
        <v>0.25</v>
      </c>
      <c r="AN12" s="8">
        <f>AL12*AM12</f>
        <v>0</v>
      </c>
      <c r="AO12" s="24">
        <v>2</v>
      </c>
      <c r="AP12" s="32"/>
      <c r="AQ12" s="22">
        <f>((AP12*100)/AO12)/100</f>
        <v>0</v>
      </c>
      <c r="AR12" s="24">
        <v>2</v>
      </c>
      <c r="AS12" s="32"/>
      <c r="AT12" s="22">
        <f>((AS12*100)/AR12)/100</f>
        <v>0</v>
      </c>
      <c r="AU12" s="19">
        <f>(AT12+AQ12)/2</f>
        <v>0</v>
      </c>
      <c r="AV12" s="8">
        <v>0.2</v>
      </c>
      <c r="AW12" s="8">
        <f>AU12*AV12</f>
        <v>0</v>
      </c>
      <c r="AX12" s="24">
        <v>3</v>
      </c>
      <c r="AY12" s="24">
        <v>4</v>
      </c>
      <c r="AZ12" s="22">
        <f>((AY12*100)/AX12)/100</f>
        <v>1.3333333333333335</v>
      </c>
      <c r="BA12" s="24">
        <v>4</v>
      </c>
      <c r="BB12" s="67">
        <v>0</v>
      </c>
      <c r="BC12" s="22">
        <f>((BB12*100)/BA12)/100</f>
        <v>0</v>
      </c>
      <c r="BD12" s="24">
        <v>2</v>
      </c>
      <c r="BE12" s="24">
        <v>0</v>
      </c>
      <c r="BF12" s="22">
        <f>((BE12*100)/BD12)/100</f>
        <v>0</v>
      </c>
      <c r="BG12" s="19">
        <f>(BF12+BC12+AZ12)/3</f>
        <v>0.44444444444444448</v>
      </c>
      <c r="BH12" s="8">
        <v>0.15</v>
      </c>
      <c r="BI12" s="8">
        <f>BG12*BH12</f>
        <v>6.6666666666666666E-2</v>
      </c>
      <c r="BJ12" s="24">
        <v>2</v>
      </c>
      <c r="BK12" s="24">
        <v>1</v>
      </c>
      <c r="BL12" s="22">
        <f>((BK12*100)/BJ12)/100</f>
        <v>0.5</v>
      </c>
      <c r="BM12" s="24">
        <v>1</v>
      </c>
      <c r="BN12" s="24">
        <v>0</v>
      </c>
      <c r="BO12" s="22">
        <f>((BN12*100)/BM12)/100</f>
        <v>0</v>
      </c>
      <c r="BP12" s="19">
        <f>(BO12+BL12)/2</f>
        <v>0.25</v>
      </c>
      <c r="BQ12" s="8">
        <v>0.15</v>
      </c>
      <c r="BR12" s="8">
        <f>BP12*BQ12</f>
        <v>3.7499999999999999E-2</v>
      </c>
      <c r="BS12" s="30">
        <f>(BP12+BG12+AU12+AL12+K12)/4</f>
        <v>0.2361111111111111</v>
      </c>
      <c r="BT12" s="42">
        <f>(BR12+BI12+AW12+AN12+M12)*2</f>
        <v>0.43333333333333335</v>
      </c>
    </row>
    <row r="13" spans="1:72">
      <c r="A13" s="63">
        <v>9</v>
      </c>
      <c r="B13" s="26" t="s">
        <v>90</v>
      </c>
      <c r="C13" s="26" t="s">
        <v>97</v>
      </c>
      <c r="D13" s="21">
        <v>1</v>
      </c>
      <c r="E13" s="24">
        <v>2</v>
      </c>
      <c r="F13" s="52">
        <v>0</v>
      </c>
      <c r="G13" s="22">
        <f>((F13*100)/E13)/100</f>
        <v>0</v>
      </c>
      <c r="H13" s="24">
        <v>2</v>
      </c>
      <c r="I13" s="52">
        <v>0</v>
      </c>
      <c r="J13" s="22">
        <f>((I13*100)/H13)/100</f>
        <v>0</v>
      </c>
      <c r="K13" s="19">
        <f>(J13+G13)/2</f>
        <v>0</v>
      </c>
      <c r="L13" s="8">
        <v>0.4</v>
      </c>
      <c r="M13" s="8">
        <f>K13*L13</f>
        <v>0</v>
      </c>
      <c r="N13" s="32">
        <v>1</v>
      </c>
      <c r="O13" s="52">
        <v>0</v>
      </c>
      <c r="P13" s="22">
        <f>((O13*100)/N13)/100</f>
        <v>0</v>
      </c>
      <c r="Q13" s="24">
        <v>3</v>
      </c>
      <c r="R13" s="24">
        <v>1</v>
      </c>
      <c r="S13" s="22">
        <f>((R13*100)/Q13)/100</f>
        <v>0.33333333333333337</v>
      </c>
      <c r="T13" s="32">
        <v>1</v>
      </c>
      <c r="U13" s="67">
        <v>0</v>
      </c>
      <c r="V13" s="22">
        <f>((U13*100)/T13)/100</f>
        <v>0</v>
      </c>
      <c r="W13" s="31">
        <v>1</v>
      </c>
      <c r="X13" s="52">
        <v>0</v>
      </c>
      <c r="Y13" s="22">
        <f>((X13*100)/W13)/100</f>
        <v>0</v>
      </c>
      <c r="Z13" s="31">
        <v>1</v>
      </c>
      <c r="AA13" s="52">
        <v>0</v>
      </c>
      <c r="AB13" s="22">
        <f>((AA13*100)/Z13)/100</f>
        <v>0</v>
      </c>
      <c r="AC13" s="31">
        <v>1</v>
      </c>
      <c r="AD13" s="52">
        <v>0</v>
      </c>
      <c r="AE13" s="22">
        <f>((AD13*100)/AC13)/100</f>
        <v>0</v>
      </c>
      <c r="AF13" s="31">
        <v>2</v>
      </c>
      <c r="AG13" s="52">
        <v>0</v>
      </c>
      <c r="AH13" s="22">
        <f>((AG13*100)/AF13)/100</f>
        <v>0</v>
      </c>
      <c r="AI13" s="31">
        <v>2</v>
      </c>
      <c r="AJ13" s="31">
        <v>1</v>
      </c>
      <c r="AK13" s="22">
        <f>((AJ13*100)/AI13)/100</f>
        <v>0.5</v>
      </c>
      <c r="AL13" s="19">
        <f>(AK13+V13+S13+P13+AB13+Y13+AH13+AE13)/8</f>
        <v>0.10416666666666667</v>
      </c>
      <c r="AM13" s="8">
        <v>0.2</v>
      </c>
      <c r="AN13" s="8">
        <f>AL13*AM13</f>
        <v>2.0833333333333336E-2</v>
      </c>
      <c r="AO13" s="24">
        <v>2</v>
      </c>
      <c r="AP13" s="52">
        <v>0</v>
      </c>
      <c r="AQ13" s="22">
        <f>((AP13*100)/AO13)/100</f>
        <v>0</v>
      </c>
      <c r="AR13" s="24">
        <v>2</v>
      </c>
      <c r="AS13" s="24">
        <v>3</v>
      </c>
      <c r="AT13" s="22">
        <f>((AS13*100)/AR13)/100</f>
        <v>1.5</v>
      </c>
      <c r="AU13" s="19">
        <f>(AT13+AQ13)/2</f>
        <v>0.75</v>
      </c>
      <c r="AV13" s="8">
        <v>0.2</v>
      </c>
      <c r="AW13" s="8">
        <f>AU13*AV13</f>
        <v>0.15000000000000002</v>
      </c>
      <c r="AX13" s="24">
        <v>3</v>
      </c>
      <c r="AY13" s="24">
        <v>4</v>
      </c>
      <c r="AZ13" s="22">
        <f>((AY13*100)/AX13)/100</f>
        <v>1.3333333333333335</v>
      </c>
      <c r="BA13" s="24">
        <v>4</v>
      </c>
      <c r="BB13" s="71">
        <v>0</v>
      </c>
      <c r="BC13" s="22">
        <f>((BB13*100)/BA13)/100</f>
        <v>0</v>
      </c>
      <c r="BD13" s="24">
        <v>2</v>
      </c>
      <c r="BE13" s="52">
        <v>0</v>
      </c>
      <c r="BF13" s="22">
        <f>((BE13*100)/BD13)/100</f>
        <v>0</v>
      </c>
      <c r="BG13" s="19">
        <f>(BF13+BC13+AZ13)/3</f>
        <v>0.44444444444444448</v>
      </c>
      <c r="BH13" s="8">
        <v>0.1</v>
      </c>
      <c r="BI13" s="8">
        <f>BG13*BH13</f>
        <v>4.4444444444444453E-2</v>
      </c>
      <c r="BJ13" s="24">
        <v>2</v>
      </c>
      <c r="BK13" s="52">
        <v>0</v>
      </c>
      <c r="BL13" s="22">
        <f>((BK13*100)/BJ13)/100</f>
        <v>0</v>
      </c>
      <c r="BM13" s="24">
        <v>1</v>
      </c>
      <c r="BN13" s="52">
        <v>0</v>
      </c>
      <c r="BO13" s="22">
        <f>((BN13*100)/BM13)/100</f>
        <v>0</v>
      </c>
      <c r="BP13" s="19">
        <f>(BO13+BL13)/2</f>
        <v>0</v>
      </c>
      <c r="BQ13" s="8">
        <v>0.1</v>
      </c>
      <c r="BR13" s="8">
        <f>BP13*BQ13</f>
        <v>0</v>
      </c>
      <c r="BS13" s="30">
        <f>(BP13+BG13+AU13+AL13+K13)/5</f>
        <v>0.25972222222222224</v>
      </c>
      <c r="BT13" s="42">
        <f>(BR13+BI13+AW13+AN13+M13)*2</f>
        <v>0.43055555555555564</v>
      </c>
    </row>
    <row r="14" spans="1:72">
      <c r="A14" s="63">
        <v>10</v>
      </c>
      <c r="B14" s="26" t="s">
        <v>56</v>
      </c>
      <c r="C14" s="48" t="s">
        <v>99</v>
      </c>
      <c r="D14" s="29">
        <v>1</v>
      </c>
      <c r="E14" s="21">
        <v>2</v>
      </c>
      <c r="F14" s="24">
        <v>0</v>
      </c>
      <c r="G14" s="22">
        <f>((F14*100)/E14)/100</f>
        <v>0</v>
      </c>
      <c r="H14" s="21">
        <v>2</v>
      </c>
      <c r="I14" s="67">
        <v>0</v>
      </c>
      <c r="J14" s="22">
        <f>((I14*100)/H14)/100</f>
        <v>0</v>
      </c>
      <c r="K14" s="30">
        <f>(J14+G14)/2</f>
        <v>0</v>
      </c>
      <c r="L14" s="22">
        <v>0.45</v>
      </c>
      <c r="M14" s="22">
        <f>K14*L14</f>
        <v>0</v>
      </c>
      <c r="N14" s="24">
        <v>1</v>
      </c>
      <c r="O14" s="24">
        <v>0</v>
      </c>
      <c r="P14" s="22">
        <f>((O14*100)/N14)/100</f>
        <v>0</v>
      </c>
      <c r="Q14" s="24">
        <v>3</v>
      </c>
      <c r="R14" s="24">
        <v>0</v>
      </c>
      <c r="S14" s="22">
        <f>((R14*100)/Q14)/100</f>
        <v>0</v>
      </c>
      <c r="T14" s="24">
        <v>1</v>
      </c>
      <c r="U14" s="24">
        <v>1</v>
      </c>
      <c r="V14" s="22">
        <f>((U14*100)/T14)/100</f>
        <v>1</v>
      </c>
      <c r="W14" s="24">
        <v>1</v>
      </c>
      <c r="X14" s="24">
        <v>0</v>
      </c>
      <c r="Y14" s="22">
        <f>((X14*100)/W14)/100</f>
        <v>0</v>
      </c>
      <c r="Z14" s="31">
        <v>1</v>
      </c>
      <c r="AA14" s="31">
        <v>0</v>
      </c>
      <c r="AB14" s="22">
        <f>((AA14*100)/Z14)/100</f>
        <v>0</v>
      </c>
      <c r="AC14" s="31">
        <v>1</v>
      </c>
      <c r="AD14" s="31">
        <v>0</v>
      </c>
      <c r="AE14" s="22">
        <f>((AD14*100)/AC14)/100</f>
        <v>0</v>
      </c>
      <c r="AF14" s="31">
        <v>2</v>
      </c>
      <c r="AG14" s="31">
        <v>0</v>
      </c>
      <c r="AH14" s="22">
        <f>((AG14*100)/AF14)/100</f>
        <v>0</v>
      </c>
      <c r="AI14" s="31">
        <v>2</v>
      </c>
      <c r="AJ14" s="67">
        <v>0</v>
      </c>
      <c r="AK14" s="22">
        <f>((AJ14*100)/AI14)/100</f>
        <v>0</v>
      </c>
      <c r="AL14" s="30">
        <f>(AK14+V14+S14+P14+AB14+Y14+AE14+AH14)/8</f>
        <v>0.125</v>
      </c>
      <c r="AM14" s="22">
        <v>0.25</v>
      </c>
      <c r="AN14" s="22">
        <f>AL14*AM14</f>
        <v>3.125E-2</v>
      </c>
      <c r="AO14" s="24">
        <v>2</v>
      </c>
      <c r="AP14" s="24"/>
      <c r="AQ14" s="22">
        <f>((AP14*100)/AO14)/100</f>
        <v>0</v>
      </c>
      <c r="AR14" s="24">
        <v>2</v>
      </c>
      <c r="AS14" s="24"/>
      <c r="AT14" s="22">
        <f>((AS14*100)/AR14)/100</f>
        <v>0</v>
      </c>
      <c r="AU14" s="30">
        <f>(AT14+AQ14)/2</f>
        <v>0</v>
      </c>
      <c r="AV14" s="22">
        <v>0.2</v>
      </c>
      <c r="AW14" s="22">
        <f>AU14*AV14</f>
        <v>0</v>
      </c>
      <c r="AX14" s="24">
        <v>3</v>
      </c>
      <c r="AY14" s="24">
        <v>4</v>
      </c>
      <c r="AZ14" s="22">
        <f>((AY14*100)/AX14)/100</f>
        <v>1.3333333333333335</v>
      </c>
      <c r="BA14" s="24">
        <v>4</v>
      </c>
      <c r="BB14" s="24">
        <v>0</v>
      </c>
      <c r="BC14" s="22">
        <f>((BB14*100)/BA14)/100</f>
        <v>0</v>
      </c>
      <c r="BD14" s="24">
        <v>2</v>
      </c>
      <c r="BE14" s="67">
        <v>0</v>
      </c>
      <c r="BF14" s="22">
        <f>((BE14*100)/BD14)/100</f>
        <v>0</v>
      </c>
      <c r="BG14" s="30">
        <f>(BF14+BC14+AZ14)/3</f>
        <v>0.44444444444444448</v>
      </c>
      <c r="BH14" s="22">
        <v>0.15</v>
      </c>
      <c r="BI14" s="22">
        <f>BG14*BH14</f>
        <v>6.6666666666666666E-2</v>
      </c>
      <c r="BJ14" s="24">
        <v>2</v>
      </c>
      <c r="BK14" s="24">
        <v>3</v>
      </c>
      <c r="BL14" s="22">
        <f>((BK14*100)/BJ14)/100</f>
        <v>1.5</v>
      </c>
      <c r="BM14" s="24">
        <v>1</v>
      </c>
      <c r="BN14" s="24">
        <v>0</v>
      </c>
      <c r="BO14" s="22">
        <f>((BN14*100)/BM14)/100</f>
        <v>0</v>
      </c>
      <c r="BP14" s="30">
        <f>(BO14+BL14)/2</f>
        <v>0.75</v>
      </c>
      <c r="BQ14" s="22">
        <v>0.15</v>
      </c>
      <c r="BR14" s="22">
        <f>BP14*BQ14</f>
        <v>0.11249999999999999</v>
      </c>
      <c r="BS14" s="30">
        <f>(BP14+BG14+AU14+AL14+K14)/4</f>
        <v>0.3298611111111111</v>
      </c>
      <c r="BT14" s="42">
        <f>(BR14+BI14+AW14+AN14+M14)*2</f>
        <v>0.42083333333333328</v>
      </c>
    </row>
    <row r="15" spans="1:72">
      <c r="A15" s="63">
        <v>11</v>
      </c>
      <c r="B15" s="50" t="s">
        <v>115</v>
      </c>
      <c r="C15" s="26" t="s">
        <v>110</v>
      </c>
      <c r="D15" s="32">
        <v>1</v>
      </c>
      <c r="E15" s="24">
        <v>2</v>
      </c>
      <c r="F15" s="32">
        <v>0</v>
      </c>
      <c r="G15" s="22">
        <f>((F15*100)/E15)/100</f>
        <v>0</v>
      </c>
      <c r="H15" s="24">
        <v>2</v>
      </c>
      <c r="I15" s="67">
        <v>0</v>
      </c>
      <c r="J15" s="22">
        <f>((I15*100)/H15)/100</f>
        <v>0</v>
      </c>
      <c r="K15" s="19">
        <f>(J15+G15)/2</f>
        <v>0</v>
      </c>
      <c r="L15" s="8">
        <v>0.4</v>
      </c>
      <c r="M15" s="8">
        <f>K15*L15</f>
        <v>0</v>
      </c>
      <c r="N15" s="32">
        <v>1</v>
      </c>
      <c r="O15" s="32">
        <v>0</v>
      </c>
      <c r="P15" s="22">
        <f>((O15*100)/N15)/100</f>
        <v>0</v>
      </c>
      <c r="Q15" s="24">
        <v>3</v>
      </c>
      <c r="R15" s="32">
        <v>0</v>
      </c>
      <c r="S15" s="22">
        <f>((R15*100)/Q15)/100</f>
        <v>0</v>
      </c>
      <c r="T15" s="32">
        <v>1</v>
      </c>
      <c r="U15" s="52">
        <v>0</v>
      </c>
      <c r="V15" s="22">
        <f>((U15*100)/T15)/100</f>
        <v>0</v>
      </c>
      <c r="W15" s="31">
        <v>1</v>
      </c>
      <c r="X15" s="23">
        <v>2</v>
      </c>
      <c r="Y15" s="22">
        <f>((X15*100)/W15)/100</f>
        <v>2</v>
      </c>
      <c r="Z15" s="31">
        <v>1</v>
      </c>
      <c r="AA15" s="34">
        <v>2</v>
      </c>
      <c r="AB15" s="22">
        <f>((AA15*100)/Z15)/100</f>
        <v>2</v>
      </c>
      <c r="AC15" s="31">
        <v>1</v>
      </c>
      <c r="AD15" s="52">
        <v>0</v>
      </c>
      <c r="AE15" s="22">
        <f>((AD15*100)/AC15)/100</f>
        <v>0</v>
      </c>
      <c r="AF15" s="31">
        <v>2</v>
      </c>
      <c r="AG15" s="52">
        <v>0</v>
      </c>
      <c r="AH15" s="22">
        <f>((AG15*100)/AF15)/100</f>
        <v>0</v>
      </c>
      <c r="AI15" s="31">
        <v>2</v>
      </c>
      <c r="AJ15" s="33">
        <v>0</v>
      </c>
      <c r="AK15" s="22">
        <f>((AJ15*100)/AI15)/100</f>
        <v>0</v>
      </c>
      <c r="AL15" s="19">
        <f>(AK15+V15+S15+P15+AB15+Y15+AH15+AE15)/8</f>
        <v>0.5</v>
      </c>
      <c r="AM15" s="8">
        <v>0.2</v>
      </c>
      <c r="AN15" s="8">
        <f>AL15*AM15</f>
        <v>0.1</v>
      </c>
      <c r="AO15" s="24">
        <v>2</v>
      </c>
      <c r="AP15" s="77"/>
      <c r="AQ15" s="22">
        <f>((AP15*100)/AO15)/100</f>
        <v>0</v>
      </c>
      <c r="AR15" s="24">
        <v>2</v>
      </c>
      <c r="AS15" s="77"/>
      <c r="AT15" s="22">
        <f>((AS15*100)/AR15)/100</f>
        <v>0</v>
      </c>
      <c r="AU15" s="19">
        <f>(AT15+AQ15)/2</f>
        <v>0</v>
      </c>
      <c r="AV15" s="8">
        <v>0.2</v>
      </c>
      <c r="AW15" s="8">
        <f>AU15*AV15</f>
        <v>0</v>
      </c>
      <c r="AX15" s="24">
        <v>3</v>
      </c>
      <c r="AY15" s="32">
        <v>4</v>
      </c>
      <c r="AZ15" s="22">
        <f>((AY15*100)/AX15)/100</f>
        <v>1.3333333333333335</v>
      </c>
      <c r="BA15" s="24">
        <v>4</v>
      </c>
      <c r="BB15" s="52">
        <v>0</v>
      </c>
      <c r="BC15" s="22">
        <f>((BB15*100)/BA15)/100</f>
        <v>0</v>
      </c>
      <c r="BD15" s="24">
        <v>2</v>
      </c>
      <c r="BE15" s="32">
        <v>2</v>
      </c>
      <c r="BF15" s="22">
        <f>((BE15*100)/BD15)/100</f>
        <v>1</v>
      </c>
      <c r="BG15" s="19">
        <f>(BF15+BC15+AZ15)/3</f>
        <v>0.77777777777777779</v>
      </c>
      <c r="BH15" s="8">
        <v>0.1</v>
      </c>
      <c r="BI15" s="8">
        <f>BG15*BH15</f>
        <v>7.7777777777777779E-2</v>
      </c>
      <c r="BJ15" s="24">
        <v>2</v>
      </c>
      <c r="BK15" s="32">
        <v>1</v>
      </c>
      <c r="BL15" s="22">
        <f>((BK15*100)/BJ15)/100</f>
        <v>0.5</v>
      </c>
      <c r="BM15" s="24">
        <v>1</v>
      </c>
      <c r="BN15" s="52">
        <v>0</v>
      </c>
      <c r="BO15" s="22">
        <f>((BN15*100)/BM15)/100</f>
        <v>0</v>
      </c>
      <c r="BP15" s="19">
        <f>(BO15+BL15)/2</f>
        <v>0.25</v>
      </c>
      <c r="BQ15" s="8">
        <v>0.1</v>
      </c>
      <c r="BR15" s="8">
        <f>BP15*BQ15</f>
        <v>2.5000000000000001E-2</v>
      </c>
      <c r="BS15" s="30">
        <f>(BP15+BG15+AU15+AL15+K15)/5</f>
        <v>0.30555555555555552</v>
      </c>
      <c r="BT15" s="42">
        <f>(BR15+BI15+AW15+AN15+M15)*2</f>
        <v>0.40555555555555556</v>
      </c>
    </row>
    <row r="16" spans="1:72">
      <c r="A16" s="63">
        <v>12</v>
      </c>
      <c r="B16" s="26" t="s">
        <v>102</v>
      </c>
      <c r="C16" s="26" t="s">
        <v>101</v>
      </c>
      <c r="D16" s="21">
        <v>1</v>
      </c>
      <c r="E16" s="24">
        <v>2</v>
      </c>
      <c r="F16" s="37">
        <v>0</v>
      </c>
      <c r="G16" s="22">
        <f>((F16*100)/E16)/100</f>
        <v>0</v>
      </c>
      <c r="H16" s="24">
        <v>2</v>
      </c>
      <c r="I16" s="24">
        <v>0</v>
      </c>
      <c r="J16" s="22">
        <f>((I16*100)/H16)/100</f>
        <v>0</v>
      </c>
      <c r="K16" s="30">
        <f>(J16+G16)/2</f>
        <v>0</v>
      </c>
      <c r="L16" s="22">
        <v>0.4</v>
      </c>
      <c r="M16" s="22">
        <f>K16*L16</f>
        <v>0</v>
      </c>
      <c r="N16" s="32">
        <v>1</v>
      </c>
      <c r="O16" s="37">
        <v>0</v>
      </c>
      <c r="P16" s="22">
        <f>((O16*100)/N16)/100</f>
        <v>0</v>
      </c>
      <c r="Q16" s="24">
        <v>3</v>
      </c>
      <c r="R16" s="37">
        <v>0</v>
      </c>
      <c r="S16" s="22">
        <f>((R16*100)/Q16)/100</f>
        <v>0</v>
      </c>
      <c r="T16" s="32">
        <v>1</v>
      </c>
      <c r="U16" s="37">
        <v>0</v>
      </c>
      <c r="V16" s="22">
        <f>((U16*100)/T16)/100</f>
        <v>0</v>
      </c>
      <c r="W16" s="31">
        <v>1</v>
      </c>
      <c r="X16" s="66">
        <v>1</v>
      </c>
      <c r="Y16" s="22">
        <f>((X16*100)/W16)/100</f>
        <v>1</v>
      </c>
      <c r="Z16" s="31">
        <v>1</v>
      </c>
      <c r="AA16" s="24">
        <v>1</v>
      </c>
      <c r="AB16" s="22">
        <f>((AA16*100)/Z16)/100</f>
        <v>1</v>
      </c>
      <c r="AC16" s="31">
        <v>1</v>
      </c>
      <c r="AD16" s="37">
        <v>0</v>
      </c>
      <c r="AE16" s="22">
        <f>((AD16*100)/AC16)/100</f>
        <v>0</v>
      </c>
      <c r="AF16" s="31">
        <v>2</v>
      </c>
      <c r="AG16" s="37">
        <v>0</v>
      </c>
      <c r="AH16" s="22">
        <f>((AG16*100)/AF16)/100</f>
        <v>0</v>
      </c>
      <c r="AI16" s="31">
        <v>2</v>
      </c>
      <c r="AJ16" s="67">
        <v>0</v>
      </c>
      <c r="AK16" s="22">
        <f>((AJ16*100)/AI16)/100</f>
        <v>0</v>
      </c>
      <c r="AL16" s="30">
        <f>(AK16+V16+S16+P16+AB16+Y16+AH16+AE16)/8</f>
        <v>0.25</v>
      </c>
      <c r="AM16" s="22">
        <v>0.2</v>
      </c>
      <c r="AN16" s="22">
        <f>AL16*AM16</f>
        <v>0.05</v>
      </c>
      <c r="AO16" s="24">
        <v>2</v>
      </c>
      <c r="AP16" s="78"/>
      <c r="AQ16" s="22">
        <f>((AP16*100)/AO16)/100</f>
        <v>0</v>
      </c>
      <c r="AR16" s="24">
        <v>2</v>
      </c>
      <c r="AS16" s="78"/>
      <c r="AT16" s="22">
        <f>((AS16*100)/AR16)/100</f>
        <v>0</v>
      </c>
      <c r="AU16" s="30">
        <f>(AT16+AQ16)/2</f>
        <v>0</v>
      </c>
      <c r="AV16" s="22">
        <v>0.2</v>
      </c>
      <c r="AW16" s="22">
        <f>AU16*AV16</f>
        <v>0</v>
      </c>
      <c r="AX16" s="24">
        <v>3</v>
      </c>
      <c r="AY16" s="37">
        <v>2</v>
      </c>
      <c r="AZ16" s="22">
        <f>((AY16*100)/AX16)/100</f>
        <v>0.66666666666666674</v>
      </c>
      <c r="BA16" s="24">
        <v>4</v>
      </c>
      <c r="BB16" s="66">
        <v>3</v>
      </c>
      <c r="BC16" s="22">
        <f>((BB16*100)/BA16)/100</f>
        <v>0.75</v>
      </c>
      <c r="BD16" s="24">
        <v>2</v>
      </c>
      <c r="BE16" s="37">
        <v>1</v>
      </c>
      <c r="BF16" s="22">
        <f>((BE16*100)/BD16)/100</f>
        <v>0.5</v>
      </c>
      <c r="BG16" s="30">
        <f>(BF16+BC16+AZ16)/3</f>
        <v>0.63888888888888895</v>
      </c>
      <c r="BH16" s="22">
        <v>0.1</v>
      </c>
      <c r="BI16" s="22">
        <f>BG16*BH16</f>
        <v>6.3888888888888898E-2</v>
      </c>
      <c r="BJ16" s="24">
        <v>2</v>
      </c>
      <c r="BK16" s="37">
        <v>0</v>
      </c>
      <c r="BL16" s="22">
        <f>((BK16*100)/BJ16)/100</f>
        <v>0</v>
      </c>
      <c r="BM16" s="24">
        <v>1</v>
      </c>
      <c r="BN16" s="24">
        <v>1</v>
      </c>
      <c r="BO16" s="22">
        <f>((BN16*100)/BM16)/100</f>
        <v>1</v>
      </c>
      <c r="BP16" s="30">
        <f>(BO16+BL16)/2</f>
        <v>0.5</v>
      </c>
      <c r="BQ16" s="22">
        <v>0.1</v>
      </c>
      <c r="BR16" s="22">
        <f>BP16*BQ16</f>
        <v>0.05</v>
      </c>
      <c r="BS16" s="30">
        <f>(BP16+BG16+AU16+AL16+K16)/4</f>
        <v>0.34722222222222221</v>
      </c>
      <c r="BT16" s="42">
        <f>(BR16+BI16+AW16+AN16+M16)*2</f>
        <v>0.32777777777777783</v>
      </c>
    </row>
    <row r="17" spans="1:72">
      <c r="A17" s="63">
        <v>13</v>
      </c>
      <c r="B17" s="26" t="s">
        <v>111</v>
      </c>
      <c r="C17" s="26" t="s">
        <v>110</v>
      </c>
      <c r="D17" s="24">
        <v>1</v>
      </c>
      <c r="E17" s="24">
        <v>2</v>
      </c>
      <c r="F17" s="67">
        <v>0</v>
      </c>
      <c r="G17" s="22">
        <f>((F17*100)/E17)/100</f>
        <v>0</v>
      </c>
      <c r="H17" s="24">
        <v>2</v>
      </c>
      <c r="I17" s="67">
        <v>0</v>
      </c>
      <c r="J17" s="22">
        <f>((I17*100)/H17)/100</f>
        <v>0</v>
      </c>
      <c r="K17" s="30">
        <f>(J17+G17)/2</f>
        <v>0</v>
      </c>
      <c r="L17" s="22">
        <v>0.4</v>
      </c>
      <c r="M17" s="22">
        <f>K17*L17</f>
        <v>0</v>
      </c>
      <c r="N17" s="32">
        <v>1</v>
      </c>
      <c r="O17" s="67">
        <v>1</v>
      </c>
      <c r="P17" s="22">
        <f>((O17*100)/N17)/100</f>
        <v>1</v>
      </c>
      <c r="Q17" s="24">
        <v>3</v>
      </c>
      <c r="R17" s="67">
        <v>0</v>
      </c>
      <c r="S17" s="22">
        <f>((R17*100)/Q17)/100</f>
        <v>0</v>
      </c>
      <c r="T17" s="32">
        <v>1</v>
      </c>
      <c r="U17" s="37">
        <v>0</v>
      </c>
      <c r="V17" s="22">
        <f>((U17*100)/T17)/100</f>
        <v>0</v>
      </c>
      <c r="W17" s="31">
        <v>1</v>
      </c>
      <c r="X17" s="70">
        <v>0</v>
      </c>
      <c r="Y17" s="22">
        <f>((X17*100)/W17)/100</f>
        <v>0</v>
      </c>
      <c r="Z17" s="31">
        <v>1</v>
      </c>
      <c r="AA17" s="70">
        <v>0</v>
      </c>
      <c r="AB17" s="22">
        <f>((AA17*100)/Z17)/100</f>
        <v>0</v>
      </c>
      <c r="AC17" s="31">
        <v>1</v>
      </c>
      <c r="AD17" s="37">
        <v>0</v>
      </c>
      <c r="AE17" s="22">
        <f>((AD17*100)/AC17)/100</f>
        <v>0</v>
      </c>
      <c r="AF17" s="31">
        <v>2</v>
      </c>
      <c r="AG17" s="37">
        <v>0</v>
      </c>
      <c r="AH17" s="22">
        <f>((AG17*100)/AF17)/100</f>
        <v>0</v>
      </c>
      <c r="AI17" s="31">
        <v>2</v>
      </c>
      <c r="AJ17" s="70">
        <v>3</v>
      </c>
      <c r="AK17" s="22">
        <f>((AJ17*100)/AI17)/100</f>
        <v>1.5</v>
      </c>
      <c r="AL17" s="30">
        <f>(AK17+V17+S17+P17+AB17+Y17+AH17+AE17)/8</f>
        <v>0.3125</v>
      </c>
      <c r="AM17" s="22">
        <v>0.2</v>
      </c>
      <c r="AN17" s="22">
        <f>AL17*AM17</f>
        <v>6.25E-2</v>
      </c>
      <c r="AO17" s="24">
        <v>2</v>
      </c>
      <c r="AP17" s="78"/>
      <c r="AQ17" s="22">
        <f>((AP17*100)/AO17)/100</f>
        <v>0</v>
      </c>
      <c r="AR17" s="24">
        <v>2</v>
      </c>
      <c r="AS17" s="78"/>
      <c r="AT17" s="22">
        <f>((AS17*100)/AR17)/100</f>
        <v>0</v>
      </c>
      <c r="AU17" s="30">
        <f>(AT17+AQ17)/2</f>
        <v>0</v>
      </c>
      <c r="AV17" s="22">
        <v>0.2</v>
      </c>
      <c r="AW17" s="22">
        <f>AU17*AV17</f>
        <v>0</v>
      </c>
      <c r="AX17" s="24">
        <v>3</v>
      </c>
      <c r="AY17" s="24">
        <v>2</v>
      </c>
      <c r="AZ17" s="22">
        <f>((AY17*100)/AX17)/100</f>
        <v>0.66666666666666674</v>
      </c>
      <c r="BA17" s="24">
        <v>4</v>
      </c>
      <c r="BB17" s="66">
        <v>2</v>
      </c>
      <c r="BC17" s="22">
        <f>((BB17*100)/BA17)/100</f>
        <v>0.5</v>
      </c>
      <c r="BD17" s="24">
        <v>2</v>
      </c>
      <c r="BE17" s="24">
        <v>2</v>
      </c>
      <c r="BF17" s="22">
        <f>((BE17*100)/BD17)/100</f>
        <v>1</v>
      </c>
      <c r="BG17" s="30">
        <f>(BF17+BC17+AZ17)/3</f>
        <v>0.72222222222222232</v>
      </c>
      <c r="BH17" s="22">
        <v>0.1</v>
      </c>
      <c r="BI17" s="22">
        <f>BG17*BH17</f>
        <v>7.2222222222222229E-2</v>
      </c>
      <c r="BJ17" s="24">
        <v>2</v>
      </c>
      <c r="BK17" s="24">
        <v>1</v>
      </c>
      <c r="BL17" s="22">
        <f>((BK17*100)/BJ17)/100</f>
        <v>0.5</v>
      </c>
      <c r="BM17" s="24">
        <v>1</v>
      </c>
      <c r="BN17" s="37">
        <v>0</v>
      </c>
      <c r="BO17" s="22">
        <f>((BN17*100)/BM17)/100</f>
        <v>0</v>
      </c>
      <c r="BP17" s="30">
        <f>(BO17+BL17)/2</f>
        <v>0.25</v>
      </c>
      <c r="BQ17" s="22">
        <v>0.1</v>
      </c>
      <c r="BR17" s="22">
        <f>BP17*BQ17</f>
        <v>2.5000000000000001E-2</v>
      </c>
      <c r="BS17" s="30">
        <f>(BP17+BG17+AU17+AL17+K17)/5</f>
        <v>0.25694444444444448</v>
      </c>
      <c r="BT17" s="42">
        <f>(BR17+BI17+AW17+AN17+M17)*2</f>
        <v>0.31944444444444448</v>
      </c>
    </row>
    <row r="18" spans="1:72">
      <c r="A18" s="63">
        <v>14</v>
      </c>
      <c r="B18" s="26" t="s">
        <v>114</v>
      </c>
      <c r="C18" s="26" t="s">
        <v>110</v>
      </c>
      <c r="D18" s="24">
        <v>1</v>
      </c>
      <c r="E18" s="24">
        <v>2</v>
      </c>
      <c r="F18" s="24">
        <v>0</v>
      </c>
      <c r="G18" s="22">
        <f>((F18*100)/E18)/100</f>
        <v>0</v>
      </c>
      <c r="H18" s="24">
        <v>2</v>
      </c>
      <c r="I18" s="24">
        <v>0</v>
      </c>
      <c r="J18" s="22">
        <f>((I18*100)/H18)/100</f>
        <v>0</v>
      </c>
      <c r="K18" s="19">
        <f>(J18+G18)/2</f>
        <v>0</v>
      </c>
      <c r="L18" s="8">
        <v>0.4</v>
      </c>
      <c r="M18" s="8">
        <f>K18*L18</f>
        <v>0</v>
      </c>
      <c r="N18" s="32">
        <v>1</v>
      </c>
      <c r="O18" s="24">
        <v>0</v>
      </c>
      <c r="P18" s="22">
        <f>((O18*100)/N18)/100</f>
        <v>0</v>
      </c>
      <c r="Q18" s="24">
        <v>3</v>
      </c>
      <c r="R18" s="24">
        <v>0</v>
      </c>
      <c r="S18" s="22">
        <f>((R18*100)/Q18)/100</f>
        <v>0</v>
      </c>
      <c r="T18" s="32">
        <v>1</v>
      </c>
      <c r="U18" s="52">
        <v>0</v>
      </c>
      <c r="V18" s="22">
        <f>((U18*100)/T18)/100</f>
        <v>0</v>
      </c>
      <c r="W18" s="31">
        <v>1</v>
      </c>
      <c r="X18" s="70">
        <v>0</v>
      </c>
      <c r="Y18" s="22">
        <f>((X18*100)/W18)/100</f>
        <v>0</v>
      </c>
      <c r="Z18" s="31">
        <v>1</v>
      </c>
      <c r="AA18" s="31">
        <v>2</v>
      </c>
      <c r="AB18" s="22">
        <f>((AA18*100)/Z18)/100</f>
        <v>2</v>
      </c>
      <c r="AC18" s="31">
        <v>1</v>
      </c>
      <c r="AD18" s="52">
        <v>0</v>
      </c>
      <c r="AE18" s="22">
        <f>((AD18*100)/AC18)/100</f>
        <v>0</v>
      </c>
      <c r="AF18" s="31">
        <v>2</v>
      </c>
      <c r="AG18" s="52">
        <v>0</v>
      </c>
      <c r="AH18" s="22">
        <f>((AG18*100)/AF18)/100</f>
        <v>0</v>
      </c>
      <c r="AI18" s="31">
        <v>2</v>
      </c>
      <c r="AJ18" s="31">
        <v>0</v>
      </c>
      <c r="AK18" s="22">
        <f>((AJ18*100)/AI18)/100</f>
        <v>0</v>
      </c>
      <c r="AL18" s="19">
        <f>(AK18+V18+S18+P18+AB18+Y18+AH18+AE18)/8</f>
        <v>0.25</v>
      </c>
      <c r="AM18" s="8">
        <v>0.2</v>
      </c>
      <c r="AN18" s="8">
        <f>AL18*AM18</f>
        <v>0.05</v>
      </c>
      <c r="AO18" s="24">
        <v>2</v>
      </c>
      <c r="AP18" s="77"/>
      <c r="AQ18" s="22">
        <f>((AP18*100)/AO18)/100</f>
        <v>0</v>
      </c>
      <c r="AR18" s="24">
        <v>2</v>
      </c>
      <c r="AS18" s="77"/>
      <c r="AT18" s="22">
        <f>((AS18*100)/AR18)/100</f>
        <v>0</v>
      </c>
      <c r="AU18" s="19">
        <f>(AT18+AQ18)/2</f>
        <v>0</v>
      </c>
      <c r="AV18" s="8">
        <v>0.2</v>
      </c>
      <c r="AW18" s="8">
        <f>AU18*AV18</f>
        <v>0</v>
      </c>
      <c r="AX18" s="24">
        <v>3</v>
      </c>
      <c r="AY18" s="24">
        <v>3</v>
      </c>
      <c r="AZ18" s="22">
        <f>((AY18*100)/AX18)/100</f>
        <v>1</v>
      </c>
      <c r="BA18" s="24">
        <v>4</v>
      </c>
      <c r="BB18" s="52">
        <v>0</v>
      </c>
      <c r="BC18" s="22">
        <f>((BB18*100)/BA18)/100</f>
        <v>0</v>
      </c>
      <c r="BD18" s="24">
        <v>2</v>
      </c>
      <c r="BE18" s="24">
        <v>3</v>
      </c>
      <c r="BF18" s="22">
        <f>((BE18*100)/BD18)/100</f>
        <v>1.5</v>
      </c>
      <c r="BG18" s="19">
        <f>(BF18+BC18+AZ18)/3</f>
        <v>0.83333333333333337</v>
      </c>
      <c r="BH18" s="8">
        <v>0.1</v>
      </c>
      <c r="BI18" s="8">
        <f>BG18*BH18</f>
        <v>8.3333333333333343E-2</v>
      </c>
      <c r="BJ18" s="24">
        <v>2</v>
      </c>
      <c r="BK18" s="24">
        <v>1</v>
      </c>
      <c r="BL18" s="22">
        <f>((BK18*100)/BJ18)/100</f>
        <v>0.5</v>
      </c>
      <c r="BM18" s="24">
        <v>1</v>
      </c>
      <c r="BN18" s="52">
        <v>0</v>
      </c>
      <c r="BO18" s="22">
        <f>((BN18*100)/BM18)/100</f>
        <v>0</v>
      </c>
      <c r="BP18" s="19">
        <f>(BO18+BL18)/2</f>
        <v>0.25</v>
      </c>
      <c r="BQ18" s="8">
        <v>0.1</v>
      </c>
      <c r="BR18" s="8">
        <f>BP18*BQ18</f>
        <v>2.5000000000000001E-2</v>
      </c>
      <c r="BS18" s="30">
        <f>(BP18+BG18+AU18+AL18+K18)/5</f>
        <v>0.26666666666666672</v>
      </c>
      <c r="BT18" s="42">
        <f>(BR18+BI18+AW18+AN18+M18)*2</f>
        <v>0.31666666666666665</v>
      </c>
    </row>
    <row r="19" spans="1:72">
      <c r="A19" s="78">
        <v>15</v>
      </c>
      <c r="B19" s="50" t="s">
        <v>113</v>
      </c>
      <c r="C19" s="26" t="s">
        <v>110</v>
      </c>
      <c r="D19" s="32">
        <v>1</v>
      </c>
      <c r="E19" s="24">
        <v>2</v>
      </c>
      <c r="F19" s="32">
        <v>0</v>
      </c>
      <c r="G19" s="22">
        <f>((F19*100)/E19)/100</f>
        <v>0</v>
      </c>
      <c r="H19" s="24">
        <v>2</v>
      </c>
      <c r="I19" s="67">
        <v>0</v>
      </c>
      <c r="J19" s="22">
        <f>((I19*100)/H19)/100</f>
        <v>0</v>
      </c>
      <c r="K19" s="19">
        <f>(J19+G19)/2</f>
        <v>0</v>
      </c>
      <c r="L19" s="8">
        <v>0.4</v>
      </c>
      <c r="M19" s="8">
        <f>K19*L19</f>
        <v>0</v>
      </c>
      <c r="N19" s="32">
        <v>1</v>
      </c>
      <c r="O19" s="32">
        <v>0</v>
      </c>
      <c r="P19" s="22">
        <f>((O19*100)/N19)/100</f>
        <v>0</v>
      </c>
      <c r="Q19" s="24">
        <v>3</v>
      </c>
      <c r="R19" s="32">
        <v>0</v>
      </c>
      <c r="S19" s="22">
        <f>((R19*100)/Q19)/100</f>
        <v>0</v>
      </c>
      <c r="T19" s="32">
        <v>1</v>
      </c>
      <c r="U19" s="52">
        <v>0</v>
      </c>
      <c r="V19" s="22">
        <f>((U19*100)/T19)/100</f>
        <v>0</v>
      </c>
      <c r="W19" s="31">
        <v>1</v>
      </c>
      <c r="X19" s="23">
        <v>1</v>
      </c>
      <c r="Y19" s="22">
        <f>((X19*100)/W19)/100</f>
        <v>1</v>
      </c>
      <c r="Z19" s="31">
        <v>1</v>
      </c>
      <c r="AA19" s="34">
        <v>1</v>
      </c>
      <c r="AB19" s="22">
        <f>((AA19*100)/Z19)/100</f>
        <v>1</v>
      </c>
      <c r="AC19" s="31">
        <v>1</v>
      </c>
      <c r="AD19" s="52">
        <v>0</v>
      </c>
      <c r="AE19" s="22">
        <f>((AD19*100)/AC19)/100</f>
        <v>0</v>
      </c>
      <c r="AF19" s="31">
        <v>2</v>
      </c>
      <c r="AG19" s="52">
        <v>0</v>
      </c>
      <c r="AH19" s="22">
        <f>((AG19*100)/AF19)/100</f>
        <v>0</v>
      </c>
      <c r="AI19" s="31">
        <v>2</v>
      </c>
      <c r="AJ19" s="33">
        <v>1</v>
      </c>
      <c r="AK19" s="22">
        <f>((AJ19*100)/AI19)/100</f>
        <v>0.5</v>
      </c>
      <c r="AL19" s="19">
        <f>(AK19+V19+S19+P19+AB19+Y19+AH19+AE19)/8</f>
        <v>0.3125</v>
      </c>
      <c r="AM19" s="8">
        <v>0.2</v>
      </c>
      <c r="AN19" s="8">
        <f>AL19*AM19</f>
        <v>6.25E-2</v>
      </c>
      <c r="AO19" s="24">
        <v>2</v>
      </c>
      <c r="AP19" s="77"/>
      <c r="AQ19" s="22">
        <f>((AP19*100)/AO19)/100</f>
        <v>0</v>
      </c>
      <c r="AR19" s="24">
        <v>2</v>
      </c>
      <c r="AS19" s="77"/>
      <c r="AT19" s="22">
        <f>((AS19*100)/AR19)/100</f>
        <v>0</v>
      </c>
      <c r="AU19" s="19">
        <f>(AT19+AQ19)/2</f>
        <v>0</v>
      </c>
      <c r="AV19" s="8">
        <v>0.2</v>
      </c>
      <c r="AW19" s="8">
        <f>AU19*AV19</f>
        <v>0</v>
      </c>
      <c r="AX19" s="24">
        <v>3</v>
      </c>
      <c r="AY19" s="32">
        <v>3</v>
      </c>
      <c r="AZ19" s="22">
        <f>((AY19*100)/AX19)/100</f>
        <v>1</v>
      </c>
      <c r="BA19" s="24">
        <v>4</v>
      </c>
      <c r="BB19" s="52">
        <v>0</v>
      </c>
      <c r="BC19" s="22">
        <f>((BB19*100)/BA19)/100</f>
        <v>0</v>
      </c>
      <c r="BD19" s="24">
        <v>2</v>
      </c>
      <c r="BE19" s="67">
        <v>2</v>
      </c>
      <c r="BF19" s="22">
        <f>((BE19*100)/BD19)/100</f>
        <v>1</v>
      </c>
      <c r="BG19" s="19">
        <f>(BF19+BC19+AZ19)/3</f>
        <v>0.66666666666666663</v>
      </c>
      <c r="BH19" s="8">
        <v>0.1</v>
      </c>
      <c r="BI19" s="8">
        <f>BG19*BH19</f>
        <v>6.6666666666666666E-2</v>
      </c>
      <c r="BJ19" s="24">
        <v>2</v>
      </c>
      <c r="BK19" s="32">
        <v>1</v>
      </c>
      <c r="BL19" s="22">
        <f>((BK19*100)/BJ19)/100</f>
        <v>0.5</v>
      </c>
      <c r="BM19" s="24">
        <v>1</v>
      </c>
      <c r="BN19" s="52">
        <v>0</v>
      </c>
      <c r="BO19" s="22">
        <f>((BN19*100)/BM19)/100</f>
        <v>0</v>
      </c>
      <c r="BP19" s="19">
        <f>(BO19+BL19)/2</f>
        <v>0.25</v>
      </c>
      <c r="BQ19" s="8">
        <v>0.1</v>
      </c>
      <c r="BR19" s="8">
        <f>BP19*BQ19</f>
        <v>2.5000000000000001E-2</v>
      </c>
      <c r="BS19" s="30">
        <f>(BP19+BG19+AU19+AL19+K19)/5</f>
        <v>0.24583333333333329</v>
      </c>
      <c r="BT19" s="42">
        <f>(BR19+BI19+AW19+AN19+M19)*2</f>
        <v>0.30833333333333335</v>
      </c>
    </row>
    <row r="20" spans="1:72">
      <c r="A20" s="44">
        <v>16</v>
      </c>
      <c r="B20" s="26" t="s">
        <v>85</v>
      </c>
      <c r="C20" s="26" t="s">
        <v>79</v>
      </c>
      <c r="D20" s="24">
        <v>1</v>
      </c>
      <c r="E20" s="24">
        <v>2</v>
      </c>
      <c r="F20" s="66">
        <v>0</v>
      </c>
      <c r="G20" s="22">
        <f t="shared" ref="G20" si="0">((F20*100)/E20)/100</f>
        <v>0</v>
      </c>
      <c r="H20" s="24">
        <v>2</v>
      </c>
      <c r="I20" s="66">
        <v>0</v>
      </c>
      <c r="J20" s="22">
        <f t="shared" ref="J20" si="1">((I20*100)/H20)/100</f>
        <v>0</v>
      </c>
      <c r="K20" s="30">
        <f t="shared" ref="K20" si="2">(J20+G20)/2</f>
        <v>0</v>
      </c>
      <c r="L20" s="22">
        <v>0.4</v>
      </c>
      <c r="M20" s="22">
        <f t="shared" ref="M20" si="3">K20*L20</f>
        <v>0</v>
      </c>
      <c r="N20" s="32">
        <v>1</v>
      </c>
      <c r="O20" s="37">
        <v>0</v>
      </c>
      <c r="P20" s="22">
        <f t="shared" ref="P20" si="4">((O20*100)/N20)/100</f>
        <v>0</v>
      </c>
      <c r="Q20" s="24">
        <v>3</v>
      </c>
      <c r="R20" s="66">
        <v>2</v>
      </c>
      <c r="S20" s="22">
        <f t="shared" ref="S20" si="5">((R20*100)/Q20)/100</f>
        <v>0.66666666666666674</v>
      </c>
      <c r="T20" s="32">
        <v>1</v>
      </c>
      <c r="U20" s="66">
        <v>1</v>
      </c>
      <c r="V20" s="22">
        <f t="shared" ref="V20" si="6">((U20*100)/T20)/100</f>
        <v>1</v>
      </c>
      <c r="W20" s="31">
        <v>1</v>
      </c>
      <c r="X20" s="66">
        <v>0</v>
      </c>
      <c r="Y20" s="22">
        <f t="shared" ref="Y20" si="7">((X20*100)/W20)/100</f>
        <v>0</v>
      </c>
      <c r="Z20" s="31">
        <v>1</v>
      </c>
      <c r="AA20" s="37">
        <v>0</v>
      </c>
      <c r="AB20" s="22">
        <f t="shared" ref="AB20" si="8">((AA20*100)/Z20)/100</f>
        <v>0</v>
      </c>
      <c r="AC20" s="31">
        <v>1</v>
      </c>
      <c r="AD20" s="37">
        <v>0</v>
      </c>
      <c r="AE20" s="22">
        <f t="shared" ref="AE20" si="9">((AD20*100)/AC20)/100</f>
        <v>0</v>
      </c>
      <c r="AF20" s="31">
        <v>2</v>
      </c>
      <c r="AG20" s="37">
        <v>0</v>
      </c>
      <c r="AH20" s="22">
        <f t="shared" ref="AH20" si="10">((AG20*100)/AF20)/100</f>
        <v>0</v>
      </c>
      <c r="AI20" s="31">
        <v>2</v>
      </c>
      <c r="AJ20" s="37">
        <v>3</v>
      </c>
      <c r="AK20" s="22">
        <f t="shared" ref="AK20" si="11">((AJ20*100)/AI20)/100</f>
        <v>1.5</v>
      </c>
      <c r="AL20" s="30">
        <f>(AK20+V20+S20+P20+AB20+Y20+AH20+AE20)/8</f>
        <v>0.39583333333333337</v>
      </c>
      <c r="AM20" s="22">
        <v>0.2</v>
      </c>
      <c r="AN20" s="22">
        <f t="shared" ref="AN20" si="12">AL20*AM20</f>
        <v>7.9166666666666677E-2</v>
      </c>
      <c r="AO20" s="24">
        <v>2</v>
      </c>
      <c r="AP20" s="37">
        <v>0</v>
      </c>
      <c r="AQ20" s="22">
        <f t="shared" ref="AQ20" si="13">((AP20*100)/AO20)/100</f>
        <v>0</v>
      </c>
      <c r="AR20" s="24">
        <v>2</v>
      </c>
      <c r="AS20" s="66">
        <v>0</v>
      </c>
      <c r="AT20" s="22">
        <f t="shared" ref="AT20" si="14">((AS20*100)/AR20)/100</f>
        <v>0</v>
      </c>
      <c r="AU20" s="30">
        <f t="shared" ref="AU20" si="15">(AT20+AQ20)/2</f>
        <v>0</v>
      </c>
      <c r="AV20" s="22">
        <v>0.2</v>
      </c>
      <c r="AW20" s="22">
        <f t="shared" ref="AW20" si="16">AU20*AV20</f>
        <v>0</v>
      </c>
      <c r="AX20" s="24">
        <v>3</v>
      </c>
      <c r="AY20" s="37">
        <v>4</v>
      </c>
      <c r="AZ20" s="22">
        <f t="shared" ref="AZ20" si="17">((AY20*100)/AX20)/100</f>
        <v>1.3333333333333335</v>
      </c>
      <c r="BA20" s="24">
        <v>4</v>
      </c>
      <c r="BB20" s="37">
        <v>0</v>
      </c>
      <c r="BC20" s="22">
        <f t="shared" ref="BC20" si="18">((BB20*100)/BA20)/100</f>
        <v>0</v>
      </c>
      <c r="BD20" s="24">
        <v>2</v>
      </c>
      <c r="BE20" s="37">
        <v>0</v>
      </c>
      <c r="BF20" s="22">
        <f t="shared" ref="BF20" si="19">((BE20*100)/BD20)/100</f>
        <v>0</v>
      </c>
      <c r="BG20" s="30">
        <f t="shared" ref="BG20" si="20">(BF20+BC20+AZ20)/3</f>
        <v>0.44444444444444448</v>
      </c>
      <c r="BH20" s="22">
        <v>0.1</v>
      </c>
      <c r="BI20" s="22">
        <f t="shared" ref="BI20" si="21">BG20*BH20</f>
        <v>4.4444444444444453E-2</v>
      </c>
      <c r="BJ20" s="24">
        <v>2</v>
      </c>
      <c r="BK20" s="66">
        <v>1</v>
      </c>
      <c r="BL20" s="22">
        <f t="shared" ref="BL20" si="22">((BK20*100)/BJ20)/100</f>
        <v>0.5</v>
      </c>
      <c r="BM20" s="24">
        <v>1</v>
      </c>
      <c r="BN20" s="66">
        <v>0</v>
      </c>
      <c r="BO20" s="68">
        <f t="shared" ref="BO20" si="23">((BN20*100)/BM20)/100</f>
        <v>0</v>
      </c>
      <c r="BP20" s="30">
        <f t="shared" ref="BP20" si="24">(BO20+BL20)/2</f>
        <v>0.25</v>
      </c>
      <c r="BQ20" s="22">
        <v>0.1</v>
      </c>
      <c r="BR20" s="22">
        <f t="shared" ref="BR20" si="25">BP20*BQ20</f>
        <v>2.5000000000000001E-2</v>
      </c>
      <c r="BS20" s="30">
        <f>(BP20+BG20+AU20+AL20+K20)/5</f>
        <v>0.21805555555555553</v>
      </c>
      <c r="BT20" s="42">
        <f t="shared" ref="BT20" si="26">(BR20+BI20+AW20+AN20+M20)*2</f>
        <v>0.29722222222222228</v>
      </c>
    </row>
    <row r="21" spans="1:72">
      <c r="A21" s="44">
        <v>17</v>
      </c>
      <c r="B21" s="50" t="s">
        <v>57</v>
      </c>
      <c r="C21" s="48" t="s">
        <v>99</v>
      </c>
      <c r="D21" s="51">
        <v>1</v>
      </c>
      <c r="E21" s="21">
        <v>2</v>
      </c>
      <c r="F21" s="32">
        <v>0</v>
      </c>
      <c r="G21" s="22">
        <f>((F21*100)/E21)/100</f>
        <v>0</v>
      </c>
      <c r="H21" s="21">
        <v>2</v>
      </c>
      <c r="I21" s="67">
        <v>0</v>
      </c>
      <c r="J21" s="22">
        <f>((I21*100)/H21)/100</f>
        <v>0</v>
      </c>
      <c r="K21" s="19">
        <f>(J21+G21)/2</f>
        <v>0</v>
      </c>
      <c r="L21" s="8">
        <v>0.45</v>
      </c>
      <c r="M21" s="8">
        <f>K21*L21</f>
        <v>0</v>
      </c>
      <c r="N21" s="32">
        <v>1</v>
      </c>
      <c r="O21" s="67">
        <v>0</v>
      </c>
      <c r="P21" s="22">
        <f>((O21*100)/N21)/100</f>
        <v>0</v>
      </c>
      <c r="Q21" s="24">
        <v>3</v>
      </c>
      <c r="R21" s="32">
        <v>1</v>
      </c>
      <c r="S21" s="22">
        <f>((R21*100)/Q21)/100</f>
        <v>0.33333333333333337</v>
      </c>
      <c r="T21" s="32">
        <v>1</v>
      </c>
      <c r="U21" s="32">
        <v>0</v>
      </c>
      <c r="V21" s="22">
        <f>((U21*100)/T21)/100</f>
        <v>0</v>
      </c>
      <c r="W21" s="31">
        <v>1</v>
      </c>
      <c r="X21" s="23">
        <v>0</v>
      </c>
      <c r="Y21" s="22">
        <f>((X21*100)/W21)/100</f>
        <v>0</v>
      </c>
      <c r="Z21" s="31">
        <v>1</v>
      </c>
      <c r="AA21" s="31">
        <v>0</v>
      </c>
      <c r="AB21" s="22">
        <f>((AA21*100)/Z21)/100</f>
        <v>0</v>
      </c>
      <c r="AC21" s="31">
        <v>1</v>
      </c>
      <c r="AD21" s="31">
        <v>0</v>
      </c>
      <c r="AE21" s="22">
        <f>((AD21*100)/AC21)/100</f>
        <v>0</v>
      </c>
      <c r="AF21" s="31">
        <v>2</v>
      </c>
      <c r="AG21" s="31">
        <v>0</v>
      </c>
      <c r="AH21" s="22">
        <f>((AG21*100)/AF21)/100</f>
        <v>0</v>
      </c>
      <c r="AI21" s="31">
        <v>2</v>
      </c>
      <c r="AJ21" s="70">
        <v>0</v>
      </c>
      <c r="AK21" s="22">
        <f>((AJ21*100)/AI21)/100</f>
        <v>0</v>
      </c>
      <c r="AL21" s="19">
        <f>(AK21+V21+S21+P21+AB21+Y21+AE21+AH21)/8</f>
        <v>4.1666666666666671E-2</v>
      </c>
      <c r="AM21" s="8">
        <v>0.25</v>
      </c>
      <c r="AN21" s="8">
        <f>AL21*AM21</f>
        <v>1.0416666666666668E-2</v>
      </c>
      <c r="AO21" s="24">
        <v>2</v>
      </c>
      <c r="AP21" s="32"/>
      <c r="AQ21" s="22">
        <f>((AP21*100)/AO21)/100</f>
        <v>0</v>
      </c>
      <c r="AR21" s="24">
        <v>2</v>
      </c>
      <c r="AS21" s="32"/>
      <c r="AT21" s="22">
        <f>((AS21*100)/AR21)/100</f>
        <v>0</v>
      </c>
      <c r="AU21" s="19">
        <f>(AT21+AQ21)/2</f>
        <v>0</v>
      </c>
      <c r="AV21" s="8">
        <v>0.2</v>
      </c>
      <c r="AW21" s="8">
        <f>AU21*AV21</f>
        <v>0</v>
      </c>
      <c r="AX21" s="24">
        <v>3</v>
      </c>
      <c r="AY21" s="32">
        <v>1</v>
      </c>
      <c r="AZ21" s="22">
        <f>((AY21*100)/AX21)/100</f>
        <v>0.33333333333333337</v>
      </c>
      <c r="BA21" s="24">
        <v>4</v>
      </c>
      <c r="BB21" s="24">
        <v>0</v>
      </c>
      <c r="BC21" s="22">
        <f>((BB21*100)/BA21)/100</f>
        <v>0</v>
      </c>
      <c r="BD21" s="24">
        <v>2</v>
      </c>
      <c r="BE21" s="67">
        <v>0</v>
      </c>
      <c r="BF21" s="22">
        <f>((BE21*100)/BD21)/100</f>
        <v>0</v>
      </c>
      <c r="BG21" s="19">
        <f>(BF21+BC21+AZ21)/3</f>
        <v>0.11111111111111112</v>
      </c>
      <c r="BH21" s="8">
        <v>0.15</v>
      </c>
      <c r="BI21" s="8">
        <f>BG21*BH21</f>
        <v>1.6666666666666666E-2</v>
      </c>
      <c r="BJ21" s="24">
        <v>2</v>
      </c>
      <c r="BK21" s="32">
        <v>3</v>
      </c>
      <c r="BL21" s="22">
        <f>((BK21*100)/BJ21)/100</f>
        <v>1.5</v>
      </c>
      <c r="BM21" s="24">
        <v>1</v>
      </c>
      <c r="BN21" s="24">
        <v>0</v>
      </c>
      <c r="BO21" s="22">
        <f>((BN21*100)/BM21)/100</f>
        <v>0</v>
      </c>
      <c r="BP21" s="19">
        <f>(BO21+BL21)/2</f>
        <v>0.75</v>
      </c>
      <c r="BQ21" s="8">
        <v>0.15</v>
      </c>
      <c r="BR21" s="8">
        <f>BP21*BQ21</f>
        <v>0.11249999999999999</v>
      </c>
      <c r="BS21" s="30">
        <f>(BP21+BG21+AU21+AL21+K21)/4</f>
        <v>0.22569444444444445</v>
      </c>
      <c r="BT21" s="42">
        <f>(BR21+BI21+AW21+AN21+M21)*2</f>
        <v>0.27916666666666662</v>
      </c>
    </row>
    <row r="22" spans="1:72">
      <c r="A22" s="78">
        <v>18</v>
      </c>
      <c r="B22" s="26" t="s">
        <v>104</v>
      </c>
      <c r="C22" s="48" t="s">
        <v>101</v>
      </c>
      <c r="D22" s="21">
        <v>1</v>
      </c>
      <c r="E22" s="24">
        <v>2</v>
      </c>
      <c r="F22" s="37">
        <v>0</v>
      </c>
      <c r="G22" s="22">
        <f>((F22*100)/E22)/100</f>
        <v>0</v>
      </c>
      <c r="H22" s="24">
        <v>2</v>
      </c>
      <c r="I22" s="67">
        <v>0</v>
      </c>
      <c r="J22" s="22">
        <f>((I22*100)/H22)/100</f>
        <v>0</v>
      </c>
      <c r="K22" s="30">
        <f>(J22+G22)/2</f>
        <v>0</v>
      </c>
      <c r="L22" s="22">
        <v>0.4</v>
      </c>
      <c r="M22" s="22">
        <f>K22*L22</f>
        <v>0</v>
      </c>
      <c r="N22" s="32">
        <v>1</v>
      </c>
      <c r="O22" s="37">
        <v>0</v>
      </c>
      <c r="P22" s="22">
        <f>((O22*100)/N22)/100</f>
        <v>0</v>
      </c>
      <c r="Q22" s="24">
        <v>3</v>
      </c>
      <c r="R22" s="37">
        <v>0</v>
      </c>
      <c r="S22" s="22">
        <f>((R22*100)/Q22)/100</f>
        <v>0</v>
      </c>
      <c r="T22" s="32">
        <v>1</v>
      </c>
      <c r="U22" s="37">
        <v>0</v>
      </c>
      <c r="V22" s="22">
        <f>((U22*100)/T22)/100</f>
        <v>0</v>
      </c>
      <c r="W22" s="31">
        <v>1</v>
      </c>
      <c r="X22" s="37">
        <v>0</v>
      </c>
      <c r="Y22" s="22">
        <f>((X22*100)/W22)/100</f>
        <v>0</v>
      </c>
      <c r="Z22" s="31">
        <v>1</v>
      </c>
      <c r="AA22" s="31">
        <v>2</v>
      </c>
      <c r="AB22" s="22">
        <f>((AA22*100)/Z22)/100</f>
        <v>2</v>
      </c>
      <c r="AC22" s="31">
        <v>1</v>
      </c>
      <c r="AD22" s="37">
        <v>0</v>
      </c>
      <c r="AE22" s="22">
        <f>((AD22*100)/AC22)/100</f>
        <v>0</v>
      </c>
      <c r="AF22" s="31">
        <v>2</v>
      </c>
      <c r="AG22" s="37">
        <v>0</v>
      </c>
      <c r="AH22" s="22">
        <f>((AG22*100)/AF22)/100</f>
        <v>0</v>
      </c>
      <c r="AI22" s="31">
        <v>2</v>
      </c>
      <c r="AJ22" s="31">
        <v>0</v>
      </c>
      <c r="AK22" s="22">
        <f>((AJ22*100)/AI22)/100</f>
        <v>0</v>
      </c>
      <c r="AL22" s="30">
        <f>(AK22+V22+S22+P22+AB22+Y22+AH22+AE22)/8</f>
        <v>0.25</v>
      </c>
      <c r="AM22" s="22">
        <v>0.2</v>
      </c>
      <c r="AN22" s="22">
        <f>AL22*AM22</f>
        <v>0.05</v>
      </c>
      <c r="AO22" s="24">
        <v>2</v>
      </c>
      <c r="AP22" s="78"/>
      <c r="AQ22" s="22">
        <f>((AP22*100)/AO22)/100</f>
        <v>0</v>
      </c>
      <c r="AR22" s="24">
        <v>2</v>
      </c>
      <c r="AS22" s="78"/>
      <c r="AT22" s="22">
        <f>((AS22*100)/AR22)/100</f>
        <v>0</v>
      </c>
      <c r="AU22" s="30">
        <f>(AT22+AQ22)/2</f>
        <v>0</v>
      </c>
      <c r="AV22" s="22">
        <v>0.2</v>
      </c>
      <c r="AW22" s="22">
        <f>AU22*AV22</f>
        <v>0</v>
      </c>
      <c r="AX22" s="24">
        <v>3</v>
      </c>
      <c r="AY22" s="37">
        <v>3</v>
      </c>
      <c r="AZ22" s="22">
        <f>((AY22*100)/AX22)/100</f>
        <v>1</v>
      </c>
      <c r="BA22" s="24">
        <v>4</v>
      </c>
      <c r="BB22" s="37">
        <v>0</v>
      </c>
      <c r="BC22" s="22">
        <f>((BB22*100)/BA22)/100</f>
        <v>0</v>
      </c>
      <c r="BD22" s="24">
        <v>2</v>
      </c>
      <c r="BE22" s="37">
        <v>0</v>
      </c>
      <c r="BF22" s="22">
        <f>((BE22*100)/BD22)/100</f>
        <v>0</v>
      </c>
      <c r="BG22" s="30">
        <f>(BF22+BC22+AZ22)/3</f>
        <v>0.33333333333333331</v>
      </c>
      <c r="BH22" s="22">
        <v>0.1</v>
      </c>
      <c r="BI22" s="22">
        <f>BG22*BH22</f>
        <v>3.3333333333333333E-2</v>
      </c>
      <c r="BJ22" s="24">
        <v>2</v>
      </c>
      <c r="BK22" s="37">
        <v>0</v>
      </c>
      <c r="BL22" s="22">
        <f>((BK22*100)/BJ22)/100</f>
        <v>0</v>
      </c>
      <c r="BM22" s="24">
        <v>1</v>
      </c>
      <c r="BN22" s="24">
        <v>1</v>
      </c>
      <c r="BO22" s="22">
        <f>((BN22*100)/BM22)/100</f>
        <v>1</v>
      </c>
      <c r="BP22" s="30">
        <f>(BO22+BL22)/2</f>
        <v>0.5</v>
      </c>
      <c r="BQ22" s="22">
        <v>0.1</v>
      </c>
      <c r="BR22" s="22">
        <f>BP22*BQ22</f>
        <v>0.05</v>
      </c>
      <c r="BS22" s="30">
        <f>(BP22+BG22+AU22+AL22+K22)/4</f>
        <v>0.27083333333333331</v>
      </c>
      <c r="BT22" s="42">
        <f>(BR22+BI22+AW22+AN22+M22)*2</f>
        <v>0.26666666666666672</v>
      </c>
    </row>
    <row r="23" spans="1:72">
      <c r="A23" s="44">
        <v>19</v>
      </c>
      <c r="B23" s="26" t="s">
        <v>116</v>
      </c>
      <c r="C23" s="26" t="s">
        <v>110</v>
      </c>
      <c r="D23" s="24">
        <v>1</v>
      </c>
      <c r="E23" s="24">
        <v>2</v>
      </c>
      <c r="F23" s="24">
        <v>0</v>
      </c>
      <c r="G23" s="22">
        <f>((F23*100)/E23)/100</f>
        <v>0</v>
      </c>
      <c r="H23" s="24">
        <v>2</v>
      </c>
      <c r="I23" s="67">
        <v>0</v>
      </c>
      <c r="J23" s="22">
        <f>((I23*100)/H23)/100</f>
        <v>0</v>
      </c>
      <c r="K23" s="19">
        <f>(J23+G23)/2</f>
        <v>0</v>
      </c>
      <c r="L23" s="8">
        <v>0.4</v>
      </c>
      <c r="M23" s="8">
        <f>K23*L23</f>
        <v>0</v>
      </c>
      <c r="N23" s="32">
        <v>1</v>
      </c>
      <c r="O23" s="24">
        <v>0</v>
      </c>
      <c r="P23" s="22">
        <f>((O23*100)/N23)/100</f>
        <v>0</v>
      </c>
      <c r="Q23" s="24">
        <v>3</v>
      </c>
      <c r="R23" s="67">
        <v>0</v>
      </c>
      <c r="S23" s="22">
        <f>((R23*100)/Q23)/100</f>
        <v>0</v>
      </c>
      <c r="T23" s="32">
        <v>1</v>
      </c>
      <c r="U23" s="52">
        <v>0</v>
      </c>
      <c r="V23" s="22">
        <f>((U23*100)/T23)/100</f>
        <v>0</v>
      </c>
      <c r="W23" s="31">
        <v>1</v>
      </c>
      <c r="X23" s="23">
        <v>1</v>
      </c>
      <c r="Y23" s="22">
        <f>((X23*100)/W23)/100</f>
        <v>1</v>
      </c>
      <c r="Z23" s="31">
        <v>1</v>
      </c>
      <c r="AA23" s="72">
        <v>1</v>
      </c>
      <c r="AB23" s="22">
        <f>((AA23*100)/Z23)/100</f>
        <v>1</v>
      </c>
      <c r="AC23" s="31">
        <v>1</v>
      </c>
      <c r="AD23" s="52">
        <v>0</v>
      </c>
      <c r="AE23" s="22">
        <f>((AD23*100)/AC23)/100</f>
        <v>0</v>
      </c>
      <c r="AF23" s="31">
        <v>2</v>
      </c>
      <c r="AG23" s="52">
        <v>0</v>
      </c>
      <c r="AH23" s="22">
        <f>((AG23*100)/AF23)/100</f>
        <v>0</v>
      </c>
      <c r="AI23" s="31">
        <v>2</v>
      </c>
      <c r="AJ23" s="31">
        <v>0</v>
      </c>
      <c r="AK23" s="22">
        <f>((AJ23*100)/AI23)/100</f>
        <v>0</v>
      </c>
      <c r="AL23" s="19">
        <f>(AK23+V23+S23+P23+AB23+Y23+AH23+AE23)/8</f>
        <v>0.25</v>
      </c>
      <c r="AM23" s="8">
        <v>0.2</v>
      </c>
      <c r="AN23" s="8">
        <f>AL23*AM23</f>
        <v>0.05</v>
      </c>
      <c r="AO23" s="24">
        <v>2</v>
      </c>
      <c r="AP23" s="77"/>
      <c r="AQ23" s="22">
        <f>((AP23*100)/AO23)/100</f>
        <v>0</v>
      </c>
      <c r="AR23" s="24">
        <v>2</v>
      </c>
      <c r="AS23" s="77"/>
      <c r="AT23" s="22">
        <f>((AS23*100)/AR23)/100</f>
        <v>0</v>
      </c>
      <c r="AU23" s="19">
        <f>(AT23+AQ23)/2</f>
        <v>0</v>
      </c>
      <c r="AV23" s="8">
        <v>0.2</v>
      </c>
      <c r="AW23" s="8">
        <f>AU23*AV23</f>
        <v>0</v>
      </c>
      <c r="AX23" s="24">
        <v>3</v>
      </c>
      <c r="AY23" s="24">
        <v>2</v>
      </c>
      <c r="AZ23" s="22">
        <f>((AY23*100)/AX23)/100</f>
        <v>0.66666666666666674</v>
      </c>
      <c r="BA23" s="24">
        <v>4</v>
      </c>
      <c r="BB23" s="52">
        <v>0</v>
      </c>
      <c r="BC23" s="22">
        <f>((BB23*100)/BA23)/100</f>
        <v>0</v>
      </c>
      <c r="BD23" s="24">
        <v>2</v>
      </c>
      <c r="BE23" s="67">
        <v>0</v>
      </c>
      <c r="BF23" s="22">
        <f>((BE23*100)/BD23)/100</f>
        <v>0</v>
      </c>
      <c r="BG23" s="19">
        <f>(BF23+BC23+AZ23)/3</f>
        <v>0.22222222222222224</v>
      </c>
      <c r="BH23" s="8">
        <v>0.1</v>
      </c>
      <c r="BI23" s="8">
        <f>BG23*BH23</f>
        <v>2.2222222222222227E-2</v>
      </c>
      <c r="BJ23" s="24">
        <v>2</v>
      </c>
      <c r="BK23" s="24">
        <v>2</v>
      </c>
      <c r="BL23" s="22">
        <f>((BK23*100)/BJ23)/100</f>
        <v>1</v>
      </c>
      <c r="BM23" s="24">
        <v>1</v>
      </c>
      <c r="BN23" s="52">
        <v>0</v>
      </c>
      <c r="BO23" s="22">
        <f>((BN23*100)/BM23)/100</f>
        <v>0</v>
      </c>
      <c r="BP23" s="19">
        <f>(BO23+BL23)/2</f>
        <v>0.5</v>
      </c>
      <c r="BQ23" s="8">
        <v>0.1</v>
      </c>
      <c r="BR23" s="8">
        <f>BP23*BQ23</f>
        <v>0.05</v>
      </c>
      <c r="BS23" s="30">
        <f>(BP23+BG23+AU23+AL23+K23)/5</f>
        <v>0.19444444444444445</v>
      </c>
      <c r="BT23" s="42">
        <f>(BR23+BI23+AW23+AN23+M23)*2</f>
        <v>0.24444444444444446</v>
      </c>
    </row>
    <row r="24" spans="1:72">
      <c r="A24" s="44">
        <v>20</v>
      </c>
      <c r="B24" s="50" t="s">
        <v>74</v>
      </c>
      <c r="C24" s="48" t="s">
        <v>67</v>
      </c>
      <c r="D24" s="32">
        <v>1</v>
      </c>
      <c r="E24" s="24">
        <v>2</v>
      </c>
      <c r="F24" s="71">
        <v>0</v>
      </c>
      <c r="G24" s="22">
        <f>((F24*100)/E24)/100</f>
        <v>0</v>
      </c>
      <c r="H24" s="24">
        <v>2</v>
      </c>
      <c r="I24" s="71">
        <v>0</v>
      </c>
      <c r="J24" s="22">
        <f>((I24*100)/H24)/100</f>
        <v>0</v>
      </c>
      <c r="K24" s="19">
        <f>(J24+G24)/2</f>
        <v>0</v>
      </c>
      <c r="L24" s="8">
        <v>0.4</v>
      </c>
      <c r="M24" s="8">
        <f>K24*L24</f>
        <v>0</v>
      </c>
      <c r="N24" s="32">
        <v>1</v>
      </c>
      <c r="O24" s="71">
        <v>0</v>
      </c>
      <c r="P24" s="22">
        <f>((O24*100)/N24)/100</f>
        <v>0</v>
      </c>
      <c r="Q24" s="24">
        <v>3</v>
      </c>
      <c r="R24" s="67">
        <v>1</v>
      </c>
      <c r="S24" s="22">
        <f>((R24*100)/Q24)/100</f>
        <v>0.33333333333333337</v>
      </c>
      <c r="T24" s="32">
        <v>1</v>
      </c>
      <c r="U24" s="52">
        <v>0</v>
      </c>
      <c r="V24" s="22">
        <f>((U24*100)/T24)/100</f>
        <v>0</v>
      </c>
      <c r="W24" s="31">
        <v>1</v>
      </c>
      <c r="X24" s="72">
        <v>0</v>
      </c>
      <c r="Y24" s="22">
        <f>((X24*100)/W24)/100</f>
        <v>0</v>
      </c>
      <c r="Z24" s="31">
        <v>1</v>
      </c>
      <c r="AA24" s="34">
        <v>1</v>
      </c>
      <c r="AB24" s="22">
        <f>((AA24*100)/Z24)/100</f>
        <v>1</v>
      </c>
      <c r="AC24" s="31">
        <v>1</v>
      </c>
      <c r="AD24" s="52">
        <v>0</v>
      </c>
      <c r="AE24" s="22">
        <f>((AD24*100)/AC24)/100</f>
        <v>0</v>
      </c>
      <c r="AF24" s="31">
        <v>2</v>
      </c>
      <c r="AG24" s="52">
        <v>0</v>
      </c>
      <c r="AH24" s="22">
        <f>((AG24*100)/AF24)/100</f>
        <v>0</v>
      </c>
      <c r="AI24" s="31">
        <v>2</v>
      </c>
      <c r="AJ24" s="52">
        <v>1</v>
      </c>
      <c r="AK24" s="22">
        <f>((AJ24*100)/AI24)/100</f>
        <v>0.5</v>
      </c>
      <c r="AL24" s="19">
        <f>(AK24+V24+S24+P24+AB24+Y24+AH24+AE24)/8</f>
        <v>0.22916666666666669</v>
      </c>
      <c r="AM24" s="8">
        <v>0.2</v>
      </c>
      <c r="AN24" s="8">
        <f>AL24*AM24</f>
        <v>4.5833333333333337E-2</v>
      </c>
      <c r="AO24" s="24">
        <v>2</v>
      </c>
      <c r="AP24" s="77"/>
      <c r="AQ24" s="22">
        <f>((AP24*100)/AO24)/100</f>
        <v>0</v>
      </c>
      <c r="AR24" s="24">
        <v>2</v>
      </c>
      <c r="AS24" s="77"/>
      <c r="AT24" s="22">
        <f>((AS24*100)/AR24)/100</f>
        <v>0</v>
      </c>
      <c r="AU24" s="19">
        <f>(AT24+AQ24)/2</f>
        <v>0</v>
      </c>
      <c r="AV24" s="8">
        <v>0.2</v>
      </c>
      <c r="AW24" s="8">
        <f>AU24*AV24</f>
        <v>0</v>
      </c>
      <c r="AX24" s="24">
        <v>3</v>
      </c>
      <c r="AY24" s="52">
        <v>1</v>
      </c>
      <c r="AZ24" s="22">
        <f>((AY24*100)/AX24)/100</f>
        <v>0.33333333333333337</v>
      </c>
      <c r="BA24" s="24">
        <v>4</v>
      </c>
      <c r="BB24" s="52">
        <v>0</v>
      </c>
      <c r="BC24" s="22">
        <f>((BB24*100)/BA24)/100</f>
        <v>0</v>
      </c>
      <c r="BD24" s="24">
        <v>2</v>
      </c>
      <c r="BE24" s="52">
        <v>1</v>
      </c>
      <c r="BF24" s="22">
        <f>((BE24*100)/BD24)/100</f>
        <v>0.5</v>
      </c>
      <c r="BG24" s="19">
        <f>(BF24+BC24+AZ24)/3</f>
        <v>0.27777777777777779</v>
      </c>
      <c r="BH24" s="8">
        <v>0.1</v>
      </c>
      <c r="BI24" s="8">
        <f>BG24*BH24</f>
        <v>2.777777777777778E-2</v>
      </c>
      <c r="BJ24" s="24">
        <v>2</v>
      </c>
      <c r="BK24" s="52">
        <v>1</v>
      </c>
      <c r="BL24" s="22">
        <f>((BK24*100)/BJ24)/100</f>
        <v>0.5</v>
      </c>
      <c r="BM24" s="24">
        <v>1</v>
      </c>
      <c r="BN24" s="52">
        <v>0</v>
      </c>
      <c r="BO24" s="22">
        <f>((BN24*100)/BM24)/100</f>
        <v>0</v>
      </c>
      <c r="BP24" s="19">
        <f>(BO24+BL24)/2</f>
        <v>0.25</v>
      </c>
      <c r="BQ24" s="8">
        <v>0.1</v>
      </c>
      <c r="BR24" s="8">
        <f>BP24*BQ24</f>
        <v>2.5000000000000001E-2</v>
      </c>
      <c r="BS24" s="30">
        <f>(BP24+BG24+AU24+AL24+K24)/4</f>
        <v>0.1892361111111111</v>
      </c>
      <c r="BT24" s="42">
        <f>(BR24+BI24+AW24+AN24+M24)*2</f>
        <v>0.19722222222222224</v>
      </c>
    </row>
    <row r="25" spans="1:72">
      <c r="A25" s="44">
        <v>21</v>
      </c>
      <c r="B25" s="26" t="s">
        <v>58</v>
      </c>
      <c r="C25" s="48" t="s">
        <v>99</v>
      </c>
      <c r="D25" s="29">
        <v>0.5</v>
      </c>
      <c r="E25" s="21">
        <v>2</v>
      </c>
      <c r="F25" s="24">
        <v>0</v>
      </c>
      <c r="G25" s="22">
        <f>((F25*100)/E25)/100</f>
        <v>0</v>
      </c>
      <c r="H25" s="21">
        <v>2</v>
      </c>
      <c r="I25" s="24">
        <v>0</v>
      </c>
      <c r="J25" s="22">
        <f>((I25*100)/H25)/100</f>
        <v>0</v>
      </c>
      <c r="K25" s="19">
        <f>(J25+G25)/2</f>
        <v>0</v>
      </c>
      <c r="L25" s="8">
        <v>0.45</v>
      </c>
      <c r="M25" s="8">
        <f>K25*L25</f>
        <v>0</v>
      </c>
      <c r="N25" s="24">
        <v>1</v>
      </c>
      <c r="O25" s="24">
        <v>0</v>
      </c>
      <c r="P25" s="22">
        <f>((O25*100)/N25)/100</f>
        <v>0</v>
      </c>
      <c r="Q25" s="24">
        <v>3</v>
      </c>
      <c r="R25" s="67">
        <v>0</v>
      </c>
      <c r="S25" s="22">
        <f>((R25*100)/Q25)/100</f>
        <v>0</v>
      </c>
      <c r="T25" s="24">
        <v>1</v>
      </c>
      <c r="U25" s="24">
        <v>1</v>
      </c>
      <c r="V25" s="22">
        <f>((U25*100)/T25)/100</f>
        <v>1</v>
      </c>
      <c r="W25" s="31">
        <v>1</v>
      </c>
      <c r="X25" s="31">
        <v>0</v>
      </c>
      <c r="Y25" s="22">
        <f>((X25*100)/W25)/100</f>
        <v>0</v>
      </c>
      <c r="Z25" s="31">
        <v>1</v>
      </c>
      <c r="AA25" s="31">
        <v>0</v>
      </c>
      <c r="AB25" s="22">
        <f>((AA25*100)/Z25)/100</f>
        <v>0</v>
      </c>
      <c r="AC25" s="31">
        <v>1</v>
      </c>
      <c r="AD25" s="31">
        <v>0</v>
      </c>
      <c r="AE25" s="22">
        <f>((AD25*100)/AC25)/100</f>
        <v>0</v>
      </c>
      <c r="AF25" s="31">
        <v>2</v>
      </c>
      <c r="AG25" s="31">
        <v>0</v>
      </c>
      <c r="AH25" s="22">
        <f>((AG25*100)/AF25)/100</f>
        <v>0</v>
      </c>
      <c r="AI25" s="31">
        <v>2</v>
      </c>
      <c r="AJ25" s="70">
        <v>0</v>
      </c>
      <c r="AK25" s="22">
        <f>((AJ25*100)/AI25)/100</f>
        <v>0</v>
      </c>
      <c r="AL25" s="19">
        <f>(AK25+V25+S25+P25+AB25+Y25+AE25+AH25)/8</f>
        <v>0.125</v>
      </c>
      <c r="AM25" s="8">
        <v>0.25</v>
      </c>
      <c r="AN25" s="8">
        <f>AL25*AM25</f>
        <v>3.125E-2</v>
      </c>
      <c r="AO25" s="24">
        <v>2</v>
      </c>
      <c r="AP25" s="24"/>
      <c r="AQ25" s="22">
        <f>((AP25*100)/AO25)/100</f>
        <v>0</v>
      </c>
      <c r="AR25" s="24">
        <v>2</v>
      </c>
      <c r="AS25" s="24"/>
      <c r="AT25" s="22">
        <f>((AS25*100)/AR25)/100</f>
        <v>0</v>
      </c>
      <c r="AU25" s="19">
        <f>(AT25+AQ25)/2</f>
        <v>0</v>
      </c>
      <c r="AV25" s="8">
        <v>0.2</v>
      </c>
      <c r="AW25" s="8">
        <f>AU25*AV25</f>
        <v>0</v>
      </c>
      <c r="AX25" s="24">
        <v>3</v>
      </c>
      <c r="AY25" s="24">
        <v>1</v>
      </c>
      <c r="AZ25" s="22">
        <f>((AY25*100)/AX25)/100</f>
        <v>0.33333333333333337</v>
      </c>
      <c r="BA25" s="24">
        <v>4</v>
      </c>
      <c r="BB25" s="24">
        <v>0</v>
      </c>
      <c r="BC25" s="22">
        <f>((BB25*100)/BA25)/100</f>
        <v>0</v>
      </c>
      <c r="BD25" s="24">
        <v>2</v>
      </c>
      <c r="BE25" s="24">
        <v>0</v>
      </c>
      <c r="BF25" s="22">
        <f>((BE25*100)/BD25)/100</f>
        <v>0</v>
      </c>
      <c r="BG25" s="19">
        <f>(BF25+BC25+AZ25)/3</f>
        <v>0.11111111111111112</v>
      </c>
      <c r="BH25" s="8">
        <v>0.15</v>
      </c>
      <c r="BI25" s="8">
        <f>BG25*BH25</f>
        <v>1.6666666666666666E-2</v>
      </c>
      <c r="BJ25" s="24">
        <v>2</v>
      </c>
      <c r="BK25" s="24">
        <v>1</v>
      </c>
      <c r="BL25" s="22">
        <f>((BK25*100)/BJ25)/100</f>
        <v>0.5</v>
      </c>
      <c r="BM25" s="24">
        <v>1</v>
      </c>
      <c r="BN25" s="24">
        <v>0</v>
      </c>
      <c r="BO25" s="22">
        <f>((BN25*100)/BM25)/100</f>
        <v>0</v>
      </c>
      <c r="BP25" s="19">
        <f>(BO25+BL25)/2</f>
        <v>0.25</v>
      </c>
      <c r="BQ25" s="8">
        <v>0.15</v>
      </c>
      <c r="BR25" s="8">
        <f>BP25*BQ25</f>
        <v>3.7499999999999999E-2</v>
      </c>
      <c r="BS25" s="30">
        <f>(BP25+BG25+AU25+AL25+K25)/4</f>
        <v>0.12152777777777778</v>
      </c>
      <c r="BT25" s="42">
        <f>(BR25+BI25+AW25+AN25+M25)*2</f>
        <v>0.17083333333333334</v>
      </c>
    </row>
    <row r="26" spans="1:72">
      <c r="A26" s="47">
        <v>22</v>
      </c>
      <c r="B26" s="26" t="s">
        <v>100</v>
      </c>
      <c r="C26" s="48" t="s">
        <v>101</v>
      </c>
      <c r="D26" s="21">
        <v>1</v>
      </c>
      <c r="E26" s="24">
        <v>2</v>
      </c>
      <c r="F26" s="52">
        <v>0</v>
      </c>
      <c r="G26" s="22">
        <f>((F26*100)/E26)/100</f>
        <v>0</v>
      </c>
      <c r="H26" s="24">
        <v>2</v>
      </c>
      <c r="I26" s="67">
        <v>0</v>
      </c>
      <c r="J26" s="22">
        <f>((I26*100)/H26)/100</f>
        <v>0</v>
      </c>
      <c r="K26" s="19">
        <f>(J26+G26)/2</f>
        <v>0</v>
      </c>
      <c r="L26" s="8">
        <v>0.4</v>
      </c>
      <c r="M26" s="8">
        <f>K26*L26</f>
        <v>0</v>
      </c>
      <c r="N26" s="32">
        <v>1</v>
      </c>
      <c r="O26" s="52">
        <v>0</v>
      </c>
      <c r="P26" s="22">
        <f>((O26*100)/N26)/100</f>
        <v>0</v>
      </c>
      <c r="Q26" s="24">
        <v>3</v>
      </c>
      <c r="R26" s="52">
        <v>0</v>
      </c>
      <c r="S26" s="22">
        <f>((R26*100)/Q26)/100</f>
        <v>0</v>
      </c>
      <c r="T26" s="32">
        <v>1</v>
      </c>
      <c r="U26" s="52">
        <v>0</v>
      </c>
      <c r="V26" s="22">
        <f>((U26*100)/T26)/100</f>
        <v>0</v>
      </c>
      <c r="W26" s="31">
        <v>1</v>
      </c>
      <c r="X26" s="52">
        <v>0</v>
      </c>
      <c r="Y26" s="22">
        <f>((X26*100)/W26)/100</f>
        <v>0</v>
      </c>
      <c r="Z26" s="31">
        <v>1</v>
      </c>
      <c r="AA26" s="31">
        <v>0</v>
      </c>
      <c r="AB26" s="22">
        <f>((AA26*100)/Z26)/100</f>
        <v>0</v>
      </c>
      <c r="AC26" s="31">
        <v>1</v>
      </c>
      <c r="AD26" s="52">
        <v>0</v>
      </c>
      <c r="AE26" s="22">
        <f>((AD26*100)/AC26)/100</f>
        <v>0</v>
      </c>
      <c r="AF26" s="31">
        <v>2</v>
      </c>
      <c r="AG26" s="52">
        <v>0</v>
      </c>
      <c r="AH26" s="22">
        <f>((AG26*100)/AF26)/100</f>
        <v>0</v>
      </c>
      <c r="AI26" s="31">
        <v>2</v>
      </c>
      <c r="AJ26" s="31">
        <v>0</v>
      </c>
      <c r="AK26" s="22">
        <f>((AJ26*100)/AI26)/100</f>
        <v>0</v>
      </c>
      <c r="AL26" s="19">
        <f>(AK26+V26+S26+P26+AB26+Y26+AH26+AE26)/8</f>
        <v>0</v>
      </c>
      <c r="AM26" s="8">
        <v>0.2</v>
      </c>
      <c r="AN26" s="8">
        <f>AL26*AM26</f>
        <v>0</v>
      </c>
      <c r="AO26" s="24">
        <v>2</v>
      </c>
      <c r="AP26" s="77"/>
      <c r="AQ26" s="22">
        <f>((AP26*100)/AO26)/100</f>
        <v>0</v>
      </c>
      <c r="AR26" s="24">
        <v>2</v>
      </c>
      <c r="AS26" s="77"/>
      <c r="AT26" s="22">
        <f>((AS26*100)/AR26)/100</f>
        <v>0</v>
      </c>
      <c r="AU26" s="19">
        <f>(AT26+AQ26)/2</f>
        <v>0</v>
      </c>
      <c r="AV26" s="8">
        <v>0.2</v>
      </c>
      <c r="AW26" s="8">
        <f>AU26*AV26</f>
        <v>0</v>
      </c>
      <c r="AX26" s="24">
        <v>3</v>
      </c>
      <c r="AY26" s="52">
        <v>3</v>
      </c>
      <c r="AZ26" s="22">
        <f>((AY26*100)/AX26)/100</f>
        <v>1</v>
      </c>
      <c r="BA26" s="24">
        <v>4</v>
      </c>
      <c r="BB26" s="52">
        <v>0</v>
      </c>
      <c r="BC26" s="22">
        <f>((BB26*100)/BA26)/100</f>
        <v>0</v>
      </c>
      <c r="BD26" s="24">
        <v>2</v>
      </c>
      <c r="BE26" s="52">
        <v>0</v>
      </c>
      <c r="BF26" s="22">
        <f>((BE26*100)/BD26)/100</f>
        <v>0</v>
      </c>
      <c r="BG26" s="19">
        <f>(BF26+BC26+AZ26)/3</f>
        <v>0.33333333333333331</v>
      </c>
      <c r="BH26" s="8">
        <v>0.1</v>
      </c>
      <c r="BI26" s="8">
        <f>BG26*BH26</f>
        <v>3.3333333333333333E-2</v>
      </c>
      <c r="BJ26" s="24">
        <v>2</v>
      </c>
      <c r="BK26" s="52">
        <v>0</v>
      </c>
      <c r="BL26" s="22">
        <f>((BK26*100)/BJ26)/100</f>
        <v>0</v>
      </c>
      <c r="BM26" s="24">
        <v>1</v>
      </c>
      <c r="BN26" s="24">
        <v>1</v>
      </c>
      <c r="BO26" s="22">
        <f>((BN26*100)/BM26)/100</f>
        <v>1</v>
      </c>
      <c r="BP26" s="19">
        <f>(BO26+BL26)/2</f>
        <v>0.5</v>
      </c>
      <c r="BQ26" s="8">
        <v>0.1</v>
      </c>
      <c r="BR26" s="8">
        <f>BP26*BQ26</f>
        <v>0.05</v>
      </c>
      <c r="BS26" s="30">
        <f>(BP26+BG26+AU26+AL26+K26)/4</f>
        <v>0.20833333333333331</v>
      </c>
      <c r="BT26" s="42">
        <f>(BR26+BI26+AW26+AN26+M26)*2</f>
        <v>0.16666666666666669</v>
      </c>
    </row>
    <row r="27" spans="1:72">
      <c r="A27" s="47">
        <v>23</v>
      </c>
      <c r="B27" s="50" t="s">
        <v>103</v>
      </c>
      <c r="C27" s="26" t="s">
        <v>101</v>
      </c>
      <c r="D27" s="21">
        <v>1</v>
      </c>
      <c r="E27" s="24">
        <v>2</v>
      </c>
      <c r="F27" s="52">
        <v>0</v>
      </c>
      <c r="G27" s="22">
        <f>((F27*100)/E27)/100</f>
        <v>0</v>
      </c>
      <c r="H27" s="24">
        <v>2</v>
      </c>
      <c r="I27" s="67">
        <v>0</v>
      </c>
      <c r="J27" s="22">
        <f>((I27*100)/H27)/100</f>
        <v>0</v>
      </c>
      <c r="K27" s="19">
        <f>(J27+G27)/2</f>
        <v>0</v>
      </c>
      <c r="L27" s="8">
        <v>0.4</v>
      </c>
      <c r="M27" s="8">
        <f>K27*L27</f>
        <v>0</v>
      </c>
      <c r="N27" s="32">
        <v>1</v>
      </c>
      <c r="O27" s="52">
        <v>0</v>
      </c>
      <c r="P27" s="22">
        <f>((O27*100)/N27)/100</f>
        <v>0</v>
      </c>
      <c r="Q27" s="24">
        <v>3</v>
      </c>
      <c r="R27" s="52">
        <v>0</v>
      </c>
      <c r="S27" s="22">
        <f>((R27*100)/Q27)/100</f>
        <v>0</v>
      </c>
      <c r="T27" s="32">
        <v>1</v>
      </c>
      <c r="U27" s="52">
        <v>0</v>
      </c>
      <c r="V27" s="22">
        <f>((U27*100)/T27)/100</f>
        <v>0</v>
      </c>
      <c r="W27" s="31">
        <v>1</v>
      </c>
      <c r="X27" s="52">
        <v>0</v>
      </c>
      <c r="Y27" s="22">
        <f>((X27*100)/W27)/100</f>
        <v>0</v>
      </c>
      <c r="Z27" s="31">
        <v>1</v>
      </c>
      <c r="AA27" s="34">
        <v>0</v>
      </c>
      <c r="AB27" s="22">
        <f>((AA27*100)/Z27)/100</f>
        <v>0</v>
      </c>
      <c r="AC27" s="31">
        <v>1</v>
      </c>
      <c r="AD27" s="52">
        <v>0</v>
      </c>
      <c r="AE27" s="22">
        <f>((AD27*100)/AC27)/100</f>
        <v>0</v>
      </c>
      <c r="AF27" s="31">
        <v>2</v>
      </c>
      <c r="AG27" s="52">
        <v>0</v>
      </c>
      <c r="AH27" s="22">
        <f>((AG27*100)/AF27)/100</f>
        <v>0</v>
      </c>
      <c r="AI27" s="31">
        <v>2</v>
      </c>
      <c r="AJ27" s="33">
        <v>0</v>
      </c>
      <c r="AK27" s="22">
        <f>((AJ27*100)/AI27)/100</f>
        <v>0</v>
      </c>
      <c r="AL27" s="19">
        <f>(AK27+V27+S27+P27+AB27+Y27+AH27+AE27)/8</f>
        <v>0</v>
      </c>
      <c r="AM27" s="8">
        <v>0.2</v>
      </c>
      <c r="AN27" s="8">
        <f>AL27*AM27</f>
        <v>0</v>
      </c>
      <c r="AO27" s="24">
        <v>2</v>
      </c>
      <c r="AP27" s="77"/>
      <c r="AQ27" s="22">
        <f>((AP27*100)/AO27)/100</f>
        <v>0</v>
      </c>
      <c r="AR27" s="24">
        <v>2</v>
      </c>
      <c r="AS27" s="77"/>
      <c r="AT27" s="22">
        <f>((AS27*100)/AR27)/100</f>
        <v>0</v>
      </c>
      <c r="AU27" s="19">
        <f>(AT27+AQ27)/2</f>
        <v>0</v>
      </c>
      <c r="AV27" s="8">
        <v>0.2</v>
      </c>
      <c r="AW27" s="8">
        <f>AU27*AV27</f>
        <v>0</v>
      </c>
      <c r="AX27" s="24">
        <v>3</v>
      </c>
      <c r="AY27" s="52">
        <v>2</v>
      </c>
      <c r="AZ27" s="22">
        <f>((AY27*100)/AX27)/100</f>
        <v>0.66666666666666674</v>
      </c>
      <c r="BA27" s="24">
        <v>4</v>
      </c>
      <c r="BB27" s="52">
        <v>0</v>
      </c>
      <c r="BC27" s="22">
        <f>((BB27*100)/BA27)/100</f>
        <v>0</v>
      </c>
      <c r="BD27" s="24">
        <v>2</v>
      </c>
      <c r="BE27" s="52">
        <v>0</v>
      </c>
      <c r="BF27" s="22">
        <f>((BE27*100)/BD27)/100</f>
        <v>0</v>
      </c>
      <c r="BG27" s="19">
        <f>(BF27+BC27+AZ27)/3</f>
        <v>0.22222222222222224</v>
      </c>
      <c r="BH27" s="8">
        <v>0.1</v>
      </c>
      <c r="BI27" s="8">
        <f>BG27*BH27</f>
        <v>2.2222222222222227E-2</v>
      </c>
      <c r="BJ27" s="24">
        <v>2</v>
      </c>
      <c r="BK27" s="52">
        <v>0</v>
      </c>
      <c r="BL27" s="22">
        <f>((BK27*100)/BJ27)/100</f>
        <v>0</v>
      </c>
      <c r="BM27" s="24">
        <v>1</v>
      </c>
      <c r="BN27" s="24">
        <v>1</v>
      </c>
      <c r="BO27" s="22">
        <f>((BN27*100)/BM27)/100</f>
        <v>1</v>
      </c>
      <c r="BP27" s="19">
        <f>(BO27+BL27)/2</f>
        <v>0.5</v>
      </c>
      <c r="BQ27" s="8">
        <v>0.1</v>
      </c>
      <c r="BR27" s="8">
        <f>BP27*BQ27</f>
        <v>0.05</v>
      </c>
      <c r="BS27" s="30">
        <f>(BP27+BG27+AU27+AL27+K27)/4</f>
        <v>0.18055555555555555</v>
      </c>
      <c r="BT27" s="42">
        <f>(BR27+BI27+AW27+AN27+M27)*2</f>
        <v>0.14444444444444446</v>
      </c>
    </row>
    <row r="28" spans="1:72">
      <c r="A28" s="47">
        <v>24</v>
      </c>
      <c r="B28" s="26" t="s">
        <v>112</v>
      </c>
      <c r="C28" s="26" t="s">
        <v>110</v>
      </c>
      <c r="D28" s="24">
        <v>1</v>
      </c>
      <c r="E28" s="24">
        <v>2</v>
      </c>
      <c r="F28" s="24">
        <v>0</v>
      </c>
      <c r="G28" s="22">
        <f>((F28*100)/E28)/100</f>
        <v>0</v>
      </c>
      <c r="H28" s="24">
        <v>2</v>
      </c>
      <c r="I28" s="67">
        <v>0</v>
      </c>
      <c r="J28" s="22">
        <f>((I28*100)/H28)/100</f>
        <v>0</v>
      </c>
      <c r="K28" s="19">
        <f>(J28+G28)/2</f>
        <v>0</v>
      </c>
      <c r="L28" s="8">
        <v>0.4</v>
      </c>
      <c r="M28" s="8">
        <f>K28*L28</f>
        <v>0</v>
      </c>
      <c r="N28" s="32">
        <v>1</v>
      </c>
      <c r="O28" s="24">
        <v>0</v>
      </c>
      <c r="P28" s="22">
        <f>((O28*100)/N28)/100</f>
        <v>0</v>
      </c>
      <c r="Q28" s="24">
        <v>3</v>
      </c>
      <c r="R28" s="67">
        <v>0</v>
      </c>
      <c r="S28" s="22">
        <f>((R28*100)/Q28)/100</f>
        <v>0</v>
      </c>
      <c r="T28" s="32">
        <v>1</v>
      </c>
      <c r="U28" s="52">
        <v>0</v>
      </c>
      <c r="V28" s="22">
        <f>((U28*100)/T28)/100</f>
        <v>0</v>
      </c>
      <c r="W28" s="31">
        <v>1</v>
      </c>
      <c r="X28" s="24">
        <v>0</v>
      </c>
      <c r="Y28" s="22">
        <f>((X28*100)/W28)/100</f>
        <v>0</v>
      </c>
      <c r="Z28" s="31">
        <v>1</v>
      </c>
      <c r="AA28" s="24">
        <v>0</v>
      </c>
      <c r="AB28" s="22">
        <f>((AA28*100)/Z28)/100</f>
        <v>0</v>
      </c>
      <c r="AC28" s="31">
        <v>1</v>
      </c>
      <c r="AD28" s="52">
        <v>0</v>
      </c>
      <c r="AE28" s="22">
        <f>((AD28*100)/AC28)/100</f>
        <v>0</v>
      </c>
      <c r="AF28" s="31">
        <v>2</v>
      </c>
      <c r="AG28" s="52">
        <v>0</v>
      </c>
      <c r="AH28" s="22">
        <f>((AG28*100)/AF28)/100</f>
        <v>0</v>
      </c>
      <c r="AI28" s="31">
        <v>2</v>
      </c>
      <c r="AJ28" s="67">
        <v>0</v>
      </c>
      <c r="AK28" s="22">
        <f>((AJ28*100)/AI28)/100</f>
        <v>0</v>
      </c>
      <c r="AL28" s="19">
        <f>(AK28+V28+S28+P28+AB28+Y28+AH28+AE28)/8</f>
        <v>0</v>
      </c>
      <c r="AM28" s="8">
        <v>0.2</v>
      </c>
      <c r="AN28" s="8">
        <f>AL28*AM28</f>
        <v>0</v>
      </c>
      <c r="AO28" s="24">
        <v>2</v>
      </c>
      <c r="AP28" s="77"/>
      <c r="AQ28" s="22">
        <f>((AP28*100)/AO28)/100</f>
        <v>0</v>
      </c>
      <c r="AR28" s="24">
        <v>2</v>
      </c>
      <c r="AS28" s="77"/>
      <c r="AT28" s="22">
        <f>((AS28*100)/AR28)/100</f>
        <v>0</v>
      </c>
      <c r="AU28" s="19">
        <f>(AT28+AQ28)/2</f>
        <v>0</v>
      </c>
      <c r="AV28" s="8">
        <v>0.2</v>
      </c>
      <c r="AW28" s="8">
        <f>AU28*AV28</f>
        <v>0</v>
      </c>
      <c r="AX28" s="24">
        <v>3</v>
      </c>
      <c r="AY28" s="24">
        <v>4</v>
      </c>
      <c r="AZ28" s="22">
        <f>((AY28*100)/AX28)/100</f>
        <v>1.3333333333333335</v>
      </c>
      <c r="BA28" s="24">
        <v>4</v>
      </c>
      <c r="BB28" s="52">
        <v>0</v>
      </c>
      <c r="BC28" s="22">
        <f>((BB28*100)/BA28)/100</f>
        <v>0</v>
      </c>
      <c r="BD28" s="24">
        <v>2</v>
      </c>
      <c r="BE28" s="67">
        <v>2</v>
      </c>
      <c r="BF28" s="22">
        <v>0</v>
      </c>
      <c r="BG28" s="19">
        <f>(BF28+BC28+AZ28)/3</f>
        <v>0.44444444444444448</v>
      </c>
      <c r="BH28" s="8">
        <v>0.1</v>
      </c>
      <c r="BI28" s="8">
        <f>BG28*BH28</f>
        <v>4.4444444444444453E-2</v>
      </c>
      <c r="BJ28" s="24">
        <v>2</v>
      </c>
      <c r="BK28" s="24">
        <v>1</v>
      </c>
      <c r="BL28" s="22">
        <f>((BK28*100)/BJ28)/100</f>
        <v>0.5</v>
      </c>
      <c r="BM28" s="24">
        <v>1</v>
      </c>
      <c r="BN28" s="52">
        <v>0</v>
      </c>
      <c r="BO28" s="22">
        <f>((BN28*100)/BM28)/100</f>
        <v>0</v>
      </c>
      <c r="BP28" s="19">
        <f>(BO28+BL28)/2</f>
        <v>0.25</v>
      </c>
      <c r="BQ28" s="8">
        <v>0.1</v>
      </c>
      <c r="BR28" s="8">
        <f>BP28*BQ28</f>
        <v>2.5000000000000001E-2</v>
      </c>
      <c r="BS28" s="30">
        <f>(BP28+BG28+AU28+AL28+K28)/5</f>
        <v>0.1388888888888889</v>
      </c>
      <c r="BT28" s="42">
        <f>(BR28+BI28+AW28+AN28+M28)*2</f>
        <v>0.1388888888888889</v>
      </c>
    </row>
    <row r="29" spans="1:72">
      <c r="A29" s="47">
        <v>25</v>
      </c>
      <c r="B29" s="26" t="s">
        <v>73</v>
      </c>
      <c r="C29" s="48" t="s">
        <v>67</v>
      </c>
      <c r="D29" s="24">
        <v>1</v>
      </c>
      <c r="E29" s="24">
        <v>2</v>
      </c>
      <c r="F29" s="52">
        <v>0</v>
      </c>
      <c r="G29" s="22">
        <f>((F29*100)/E29)/100</f>
        <v>0</v>
      </c>
      <c r="H29" s="24">
        <v>2</v>
      </c>
      <c r="I29" s="52">
        <v>0</v>
      </c>
      <c r="J29" s="22">
        <f>((I29*100)/H29)/100</f>
        <v>0</v>
      </c>
      <c r="K29" s="19">
        <f>(J29+G29)/2</f>
        <v>0</v>
      </c>
      <c r="L29" s="8">
        <v>0.4</v>
      </c>
      <c r="M29" s="8">
        <f>K29*L29</f>
        <v>0</v>
      </c>
      <c r="N29" s="32">
        <v>1</v>
      </c>
      <c r="O29" s="52">
        <v>0</v>
      </c>
      <c r="P29" s="22">
        <f>((O29*100)/N29)/100</f>
        <v>0</v>
      </c>
      <c r="Q29" s="24">
        <v>3</v>
      </c>
      <c r="R29" s="67">
        <v>0</v>
      </c>
      <c r="S29" s="22">
        <f>((R29*100)/Q29)/100</f>
        <v>0</v>
      </c>
      <c r="T29" s="32">
        <v>1</v>
      </c>
      <c r="U29" s="52">
        <v>0</v>
      </c>
      <c r="V29" s="22">
        <f>((U29*100)/T29)/100</f>
        <v>0</v>
      </c>
      <c r="W29" s="31">
        <v>1</v>
      </c>
      <c r="X29" s="67">
        <v>0</v>
      </c>
      <c r="Y29" s="22">
        <f>((X29*100)/W29)/100</f>
        <v>0</v>
      </c>
      <c r="Z29" s="31">
        <v>1</v>
      </c>
      <c r="AA29" s="24">
        <v>0</v>
      </c>
      <c r="AB29" s="22">
        <f>((AA29*100)/Z29)/100</f>
        <v>0</v>
      </c>
      <c r="AC29" s="31">
        <v>1</v>
      </c>
      <c r="AD29" s="52">
        <v>0</v>
      </c>
      <c r="AE29" s="22">
        <f>((AD29*100)/AC29)/100</f>
        <v>0</v>
      </c>
      <c r="AF29" s="31">
        <v>2</v>
      </c>
      <c r="AG29" s="52">
        <v>0</v>
      </c>
      <c r="AH29" s="22">
        <f>((AG29*100)/AF29)/100</f>
        <v>0</v>
      </c>
      <c r="AI29" s="31">
        <v>2</v>
      </c>
      <c r="AJ29" s="52">
        <v>0</v>
      </c>
      <c r="AK29" s="22">
        <f>((AJ29*100)/AI29)/100</f>
        <v>0</v>
      </c>
      <c r="AL29" s="19">
        <f>(AK29+V29+S29+P29+AB29+Y29+AH29+AE29)/8</f>
        <v>0</v>
      </c>
      <c r="AM29" s="8">
        <v>0.2</v>
      </c>
      <c r="AN29" s="8">
        <f>AL29*AM29</f>
        <v>0</v>
      </c>
      <c r="AO29" s="24">
        <v>2</v>
      </c>
      <c r="AP29" s="77"/>
      <c r="AQ29" s="22">
        <f>((AP29*100)/AO29)/100</f>
        <v>0</v>
      </c>
      <c r="AR29" s="24">
        <v>2</v>
      </c>
      <c r="AS29" s="77"/>
      <c r="AT29" s="22">
        <f>((AS29*100)/AR29)/100</f>
        <v>0</v>
      </c>
      <c r="AU29" s="19">
        <f>(AT29+AQ29)/2</f>
        <v>0</v>
      </c>
      <c r="AV29" s="8">
        <v>0.2</v>
      </c>
      <c r="AW29" s="8">
        <f>AU29*AV29</f>
        <v>0</v>
      </c>
      <c r="AX29" s="24">
        <v>3</v>
      </c>
      <c r="AY29" s="52">
        <v>3</v>
      </c>
      <c r="AZ29" s="22">
        <f>((AY29*100)/AX29)/100</f>
        <v>1</v>
      </c>
      <c r="BA29" s="24">
        <v>4</v>
      </c>
      <c r="BB29" s="52">
        <v>0</v>
      </c>
      <c r="BC29" s="22">
        <f>((BB29*100)/BA29)/100</f>
        <v>0</v>
      </c>
      <c r="BD29" s="24">
        <v>2</v>
      </c>
      <c r="BE29" s="52">
        <v>0</v>
      </c>
      <c r="BF29" s="22">
        <f>((BE29*100)/BD29)/100</f>
        <v>0</v>
      </c>
      <c r="BG29" s="19">
        <f>(BF29+BC29+AZ29)/3</f>
        <v>0.33333333333333331</v>
      </c>
      <c r="BH29" s="8">
        <v>0.1</v>
      </c>
      <c r="BI29" s="8">
        <f>BG29*BH29</f>
        <v>3.3333333333333333E-2</v>
      </c>
      <c r="BJ29" s="24">
        <v>2</v>
      </c>
      <c r="BK29" s="52">
        <v>0</v>
      </c>
      <c r="BL29" s="22">
        <f>((BK29*100)/BJ29)/100</f>
        <v>0</v>
      </c>
      <c r="BM29" s="24">
        <v>1</v>
      </c>
      <c r="BN29" s="52">
        <v>0</v>
      </c>
      <c r="BO29" s="22">
        <f>((BN29*100)/BM29)/100</f>
        <v>0</v>
      </c>
      <c r="BP29" s="19">
        <f>(BO29+BL29)/2</f>
        <v>0</v>
      </c>
      <c r="BQ29" s="8">
        <v>0.1</v>
      </c>
      <c r="BR29" s="8">
        <f>BP29*BQ29</f>
        <v>0</v>
      </c>
      <c r="BS29" s="30">
        <f>(BP29+BG29+AU29+AL29+K29)/4</f>
        <v>8.3333333333333329E-2</v>
      </c>
      <c r="BT29" s="42">
        <f>(BR29+BI29+AW29+AN29+M29)*2</f>
        <v>6.6666666666666666E-2</v>
      </c>
    </row>
    <row r="30" spans="1:72">
      <c r="A30" s="47">
        <v>26</v>
      </c>
      <c r="B30" s="26" t="s">
        <v>72</v>
      </c>
      <c r="C30" s="48" t="s">
        <v>67</v>
      </c>
      <c r="D30" s="24">
        <v>1</v>
      </c>
      <c r="E30" s="24">
        <v>2</v>
      </c>
      <c r="F30" s="52">
        <v>0</v>
      </c>
      <c r="G30" s="22">
        <f>((F30*100)/E30)/100</f>
        <v>0</v>
      </c>
      <c r="H30" s="24">
        <v>2</v>
      </c>
      <c r="I30" s="52">
        <v>0</v>
      </c>
      <c r="J30" s="22">
        <f>((I30*100)/H30)/100</f>
        <v>0</v>
      </c>
      <c r="K30" s="19">
        <f>(J30+G30)/2</f>
        <v>0</v>
      </c>
      <c r="L30" s="8">
        <v>0.4</v>
      </c>
      <c r="M30" s="8">
        <f>K30*L30</f>
        <v>0</v>
      </c>
      <c r="N30" s="32">
        <v>1</v>
      </c>
      <c r="O30" s="52">
        <v>0</v>
      </c>
      <c r="P30" s="22">
        <f>((O30*100)/N30)/100</f>
        <v>0</v>
      </c>
      <c r="Q30" s="24">
        <v>3</v>
      </c>
      <c r="R30" s="67">
        <v>0</v>
      </c>
      <c r="S30" s="22">
        <f>((R30*100)/Q30)/100</f>
        <v>0</v>
      </c>
      <c r="T30" s="32">
        <v>1</v>
      </c>
      <c r="U30" s="52">
        <v>0</v>
      </c>
      <c r="V30" s="22">
        <f>((U30*100)/T30)/100</f>
        <v>0</v>
      </c>
      <c r="W30" s="31">
        <v>1</v>
      </c>
      <c r="X30" s="31">
        <v>0</v>
      </c>
      <c r="Y30" s="22">
        <f>((X30*100)/W30)/100</f>
        <v>0</v>
      </c>
      <c r="Z30" s="31">
        <v>1</v>
      </c>
      <c r="AA30" s="31">
        <v>0</v>
      </c>
      <c r="AB30" s="22">
        <f>((AA30*100)/Z30)/100</f>
        <v>0</v>
      </c>
      <c r="AC30" s="31">
        <v>1</v>
      </c>
      <c r="AD30" s="52">
        <v>0</v>
      </c>
      <c r="AE30" s="22">
        <f>((AD30*100)/AC30)/100</f>
        <v>0</v>
      </c>
      <c r="AF30" s="31">
        <v>2</v>
      </c>
      <c r="AG30" s="52">
        <v>0</v>
      </c>
      <c r="AH30" s="22">
        <f>((AG30*100)/AF30)/100</f>
        <v>0</v>
      </c>
      <c r="AI30" s="31">
        <v>2</v>
      </c>
      <c r="AJ30" s="52">
        <v>0</v>
      </c>
      <c r="AK30" s="22">
        <f>((AJ30*100)/AI30)/100</f>
        <v>0</v>
      </c>
      <c r="AL30" s="19">
        <f>(AK30+V30+S30+P30+AB30+Y30+AH30+AE30)/8</f>
        <v>0</v>
      </c>
      <c r="AM30" s="8">
        <v>0.2</v>
      </c>
      <c r="AN30" s="8">
        <f>AL30*AM30</f>
        <v>0</v>
      </c>
      <c r="AO30" s="24">
        <v>2</v>
      </c>
      <c r="AP30" s="77"/>
      <c r="AQ30" s="22">
        <f>((AP30*100)/AO30)/100</f>
        <v>0</v>
      </c>
      <c r="AR30" s="24">
        <v>2</v>
      </c>
      <c r="AS30" s="77"/>
      <c r="AT30" s="22">
        <f>((AS30*100)/AR30)/100</f>
        <v>0</v>
      </c>
      <c r="AU30" s="19">
        <f>(AT30+AQ30)/2</f>
        <v>0</v>
      </c>
      <c r="AV30" s="8">
        <v>0.2</v>
      </c>
      <c r="AW30" s="8">
        <f>AU30*AV30</f>
        <v>0</v>
      </c>
      <c r="AX30" s="24">
        <v>3</v>
      </c>
      <c r="AY30" s="52">
        <v>3</v>
      </c>
      <c r="AZ30" s="22">
        <f>((AY30*100)/AX30)/100</f>
        <v>1</v>
      </c>
      <c r="BA30" s="24">
        <v>4</v>
      </c>
      <c r="BB30" s="52">
        <v>0</v>
      </c>
      <c r="BC30" s="22">
        <f>((BB30*100)/BA30)/100</f>
        <v>0</v>
      </c>
      <c r="BD30" s="24">
        <v>2</v>
      </c>
      <c r="BE30" s="52">
        <v>0</v>
      </c>
      <c r="BF30" s="22">
        <f>((BE30*100)/BD30)/100</f>
        <v>0</v>
      </c>
      <c r="BG30" s="19">
        <f>(BF30+BC30+AZ30)/3</f>
        <v>0.33333333333333331</v>
      </c>
      <c r="BH30" s="8">
        <v>0.1</v>
      </c>
      <c r="BI30" s="8">
        <f>BG30*BH30</f>
        <v>3.3333333333333333E-2</v>
      </c>
      <c r="BJ30" s="24">
        <v>2</v>
      </c>
      <c r="BK30" s="52">
        <v>0</v>
      </c>
      <c r="BL30" s="22">
        <f>((BK30*100)/BJ30)/100</f>
        <v>0</v>
      </c>
      <c r="BM30" s="24">
        <v>1</v>
      </c>
      <c r="BN30" s="52">
        <v>0</v>
      </c>
      <c r="BO30" s="22">
        <f>((BN30*100)/BM30)/100</f>
        <v>0</v>
      </c>
      <c r="BP30" s="19">
        <f>(BO30+BL30)/2</f>
        <v>0</v>
      </c>
      <c r="BQ30" s="8">
        <v>0.1</v>
      </c>
      <c r="BR30" s="8">
        <f>BP30*BQ30</f>
        <v>0</v>
      </c>
      <c r="BS30" s="30">
        <f>(BP30+BG30+AU30+AL30+K30)/4</f>
        <v>8.3333333333333329E-2</v>
      </c>
      <c r="BT30" s="42">
        <f>(BR30+BI30+AW30+AN30+M30)*2</f>
        <v>6.6666666666666666E-2</v>
      </c>
    </row>
    <row r="32" spans="1:72">
      <c r="M32" s="18">
        <f>AVERAGE(M5:M31)</f>
        <v>4.230769230769231E-2</v>
      </c>
      <c r="AN32" s="18">
        <f>AVERAGE(AN5:AN31)</f>
        <v>3.7820512820512832E-2</v>
      </c>
      <c r="AW32" s="18">
        <f>AVERAGE(AW5:AW31)</f>
        <v>7.6923076923076927E-3</v>
      </c>
      <c r="BI32" s="18">
        <f>AVERAGE(BI5:BI31)</f>
        <v>5.1175213675213681E-2</v>
      </c>
      <c r="BR32" s="18">
        <f>AVERAGE(BR5:BR31)</f>
        <v>4.8076923076923087E-2</v>
      </c>
      <c r="BT32" s="58">
        <f>AVERAGE(BT5:BT31)</f>
        <v>0.37414529914529909</v>
      </c>
    </row>
  </sheetData>
  <autoFilter ref="BT1:BT11"/>
  <mergeCells count="34">
    <mergeCell ref="Z3:AB3"/>
    <mergeCell ref="BD3:BF3"/>
    <mergeCell ref="BA3:BC3"/>
    <mergeCell ref="AX3:AZ3"/>
    <mergeCell ref="AU2:AW3"/>
    <mergeCell ref="AR3:AT3"/>
    <mergeCell ref="AO2:AT2"/>
    <mergeCell ref="AO3:AQ3"/>
    <mergeCell ref="AX2:BF2"/>
    <mergeCell ref="AC3:AE3"/>
    <mergeCell ref="AF3:AH3"/>
    <mergeCell ref="BT1:BT3"/>
    <mergeCell ref="BS1:BS3"/>
    <mergeCell ref="BM3:BO3"/>
    <mergeCell ref="BG2:BI3"/>
    <mergeCell ref="BJ3:BL3"/>
    <mergeCell ref="BP2:BR3"/>
    <mergeCell ref="BJ2:BO2"/>
    <mergeCell ref="D2:D4"/>
    <mergeCell ref="C2:C4"/>
    <mergeCell ref="B2:B4"/>
    <mergeCell ref="A2:A4"/>
    <mergeCell ref="A1:BR1"/>
    <mergeCell ref="K2:M3"/>
    <mergeCell ref="E2:J2"/>
    <mergeCell ref="E3:G3"/>
    <mergeCell ref="H3:J3"/>
    <mergeCell ref="W3:Y3"/>
    <mergeCell ref="T3:V3"/>
    <mergeCell ref="Q3:S3"/>
    <mergeCell ref="N3:P3"/>
    <mergeCell ref="N2:AK2"/>
    <mergeCell ref="AL2:AN3"/>
    <mergeCell ref="AI3:AK3"/>
  </mergeCells>
  <pageMargins left="0.7" right="0.7" top="0.75" bottom="0.75" header="0.3" footer="0.3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6"/>
  <sheetViews>
    <sheetView zoomScale="90" zoomScaleNormal="90" workbookViewId="0">
      <pane xSplit="2" ySplit="4" topLeftCell="AV11" activePane="bottomRight" state="frozen"/>
      <selection pane="topRight" activeCell="C1" sqref="C1"/>
      <selection pane="bottomLeft" activeCell="A4" sqref="A4"/>
      <selection pane="bottomRight" activeCell="H3" sqref="H3:J3"/>
    </sheetView>
  </sheetViews>
  <sheetFormatPr defaultRowHeight="15.75"/>
  <cols>
    <col min="1" max="1" width="4.85546875" style="2" customWidth="1"/>
    <col min="2" max="2" width="22.7109375" style="2" customWidth="1"/>
    <col min="3" max="3" width="46.85546875" style="2" customWidth="1"/>
    <col min="4" max="4" width="8.42578125" style="2" customWidth="1"/>
    <col min="5" max="5" width="8" style="2" customWidth="1"/>
    <col min="6" max="6" width="8.28515625" style="2" customWidth="1"/>
    <col min="7" max="7" width="9.28515625" style="2" customWidth="1"/>
    <col min="8" max="8" width="7.5703125" style="2" customWidth="1"/>
    <col min="9" max="9" width="8" style="2" customWidth="1"/>
    <col min="10" max="10" width="7.7109375" style="2" customWidth="1"/>
    <col min="11" max="12" width="7.85546875" style="2" customWidth="1"/>
    <col min="13" max="13" width="7.85546875" style="7" customWidth="1"/>
    <col min="14" max="14" width="7.5703125" style="2" customWidth="1"/>
    <col min="15" max="15" width="7.85546875" style="2" customWidth="1"/>
    <col min="16" max="16" width="8.140625" style="2" customWidth="1"/>
    <col min="17" max="17" width="7.85546875" style="2" customWidth="1"/>
    <col min="18" max="18" width="8.140625" style="2" customWidth="1"/>
    <col min="19" max="19" width="7.7109375" style="2" customWidth="1"/>
    <col min="20" max="20" width="8.42578125" style="2" customWidth="1"/>
    <col min="21" max="34" width="8" style="2" customWidth="1"/>
    <col min="35" max="36" width="8.140625" style="2" customWidth="1"/>
    <col min="37" max="37" width="8.7109375" style="2" customWidth="1"/>
    <col min="38" max="39" width="8.42578125" style="2" customWidth="1"/>
    <col min="40" max="40" width="9.140625" style="7" customWidth="1"/>
    <col min="41" max="41" width="8" style="2" customWidth="1"/>
    <col min="42" max="42" width="8.5703125" style="2" customWidth="1"/>
    <col min="43" max="43" width="7.28515625" style="2" customWidth="1"/>
    <col min="44" max="44" width="7.7109375" style="2" customWidth="1"/>
    <col min="45" max="45" width="8.140625" style="2" customWidth="1"/>
    <col min="46" max="46" width="7.5703125" style="2" customWidth="1"/>
    <col min="47" max="48" width="7.140625" style="2" customWidth="1"/>
    <col min="49" max="49" width="8.140625" style="7" customWidth="1"/>
    <col min="50" max="50" width="8.28515625" style="2" customWidth="1"/>
    <col min="51" max="51" width="8" style="2" customWidth="1"/>
    <col min="52" max="52" width="7" style="7" customWidth="1"/>
    <col min="53" max="53" width="8" style="2" customWidth="1"/>
    <col min="54" max="54" width="7.85546875" style="2" customWidth="1"/>
    <col min="55" max="55" width="7.5703125" style="7" customWidth="1"/>
    <col min="56" max="56" width="8" style="2" customWidth="1"/>
    <col min="57" max="57" width="8.140625" style="2" customWidth="1"/>
    <col min="58" max="58" width="7.5703125" style="2" customWidth="1"/>
    <col min="59" max="60" width="8.140625" style="2" customWidth="1"/>
    <col min="61" max="61" width="8.140625" style="7" customWidth="1"/>
    <col min="62" max="62" width="9" style="2" customWidth="1"/>
    <col min="63" max="63" width="7.85546875" style="2" customWidth="1"/>
    <col min="64" max="64" width="9" style="2" customWidth="1"/>
    <col min="65" max="66" width="7.85546875" style="2" customWidth="1"/>
    <col min="67" max="67" width="8" style="7" customWidth="1"/>
    <col min="68" max="68" width="9.140625" style="2" customWidth="1"/>
    <col min="69" max="69" width="10.140625" style="2" customWidth="1"/>
    <col min="70" max="16384" width="9.140625" style="2"/>
  </cols>
  <sheetData>
    <row r="1" spans="1:69" ht="27.75" customHeight="1">
      <c r="A1" s="102" t="s">
        <v>33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  <c r="BM1" s="103"/>
      <c r="BN1" s="103"/>
      <c r="BO1" s="104"/>
      <c r="BP1" s="79" t="s">
        <v>9</v>
      </c>
      <c r="BQ1" s="79" t="s">
        <v>24</v>
      </c>
    </row>
    <row r="2" spans="1:69" s="13" customFormat="1" ht="47.25" customHeight="1">
      <c r="A2" s="93" t="s">
        <v>3</v>
      </c>
      <c r="B2" s="93" t="s">
        <v>0</v>
      </c>
      <c r="C2" s="96" t="s">
        <v>18</v>
      </c>
      <c r="D2" s="94" t="s">
        <v>15</v>
      </c>
      <c r="E2" s="124" t="s">
        <v>11</v>
      </c>
      <c r="F2" s="124"/>
      <c r="G2" s="124"/>
      <c r="H2" s="124"/>
      <c r="I2" s="124"/>
      <c r="J2" s="124"/>
      <c r="K2" s="83" t="s">
        <v>5</v>
      </c>
      <c r="L2" s="83"/>
      <c r="M2" s="83"/>
      <c r="N2" s="111" t="s">
        <v>12</v>
      </c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3"/>
      <c r="AL2" s="105" t="s">
        <v>6</v>
      </c>
      <c r="AM2" s="106"/>
      <c r="AN2" s="107"/>
      <c r="AO2" s="111" t="s">
        <v>13</v>
      </c>
      <c r="AP2" s="112"/>
      <c r="AQ2" s="112"/>
      <c r="AR2" s="112"/>
      <c r="AS2" s="112"/>
      <c r="AT2" s="112"/>
      <c r="AU2" s="105" t="s">
        <v>7</v>
      </c>
      <c r="AV2" s="106"/>
      <c r="AW2" s="107"/>
      <c r="AX2" s="117" t="s">
        <v>44</v>
      </c>
      <c r="AY2" s="118"/>
      <c r="AZ2" s="118"/>
      <c r="BA2" s="118"/>
      <c r="BB2" s="118"/>
      <c r="BC2" s="118"/>
      <c r="BD2" s="118"/>
      <c r="BE2" s="118"/>
      <c r="BF2" s="118"/>
      <c r="BG2" s="105" t="s">
        <v>49</v>
      </c>
      <c r="BH2" s="106"/>
      <c r="BI2" s="107"/>
      <c r="BJ2" s="111" t="s">
        <v>14</v>
      </c>
      <c r="BK2" s="112"/>
      <c r="BL2" s="112"/>
      <c r="BM2" s="83" t="s">
        <v>8</v>
      </c>
      <c r="BN2" s="83"/>
      <c r="BO2" s="83"/>
      <c r="BP2" s="80"/>
      <c r="BQ2" s="80"/>
    </row>
    <row r="3" spans="1:69" ht="189.75" customHeight="1">
      <c r="A3" s="93"/>
      <c r="B3" s="93"/>
      <c r="C3" s="97"/>
      <c r="D3" s="94"/>
      <c r="E3" s="94" t="s">
        <v>36</v>
      </c>
      <c r="F3" s="94"/>
      <c r="G3" s="94"/>
      <c r="H3" s="94" t="s">
        <v>37</v>
      </c>
      <c r="I3" s="94"/>
      <c r="J3" s="94"/>
      <c r="K3" s="83"/>
      <c r="L3" s="83"/>
      <c r="M3" s="83"/>
      <c r="N3" s="90" t="s">
        <v>38</v>
      </c>
      <c r="O3" s="91"/>
      <c r="P3" s="92"/>
      <c r="Q3" s="90" t="s">
        <v>39</v>
      </c>
      <c r="R3" s="91"/>
      <c r="S3" s="92"/>
      <c r="T3" s="90" t="s">
        <v>40</v>
      </c>
      <c r="U3" s="91"/>
      <c r="V3" s="92"/>
      <c r="W3" s="90" t="s">
        <v>41</v>
      </c>
      <c r="X3" s="91"/>
      <c r="Y3" s="92"/>
      <c r="Z3" s="90" t="s">
        <v>46</v>
      </c>
      <c r="AA3" s="91"/>
      <c r="AB3" s="92"/>
      <c r="AC3" s="94" t="s">
        <v>47</v>
      </c>
      <c r="AD3" s="94"/>
      <c r="AE3" s="94"/>
      <c r="AF3" s="94" t="s">
        <v>34</v>
      </c>
      <c r="AG3" s="94"/>
      <c r="AH3" s="94"/>
      <c r="AI3" s="90" t="s">
        <v>42</v>
      </c>
      <c r="AJ3" s="91"/>
      <c r="AK3" s="92"/>
      <c r="AL3" s="108"/>
      <c r="AM3" s="109"/>
      <c r="AN3" s="110"/>
      <c r="AO3" s="119" t="s">
        <v>48</v>
      </c>
      <c r="AP3" s="120"/>
      <c r="AQ3" s="121"/>
      <c r="AR3" s="119" t="s">
        <v>43</v>
      </c>
      <c r="AS3" s="120"/>
      <c r="AT3" s="121"/>
      <c r="AU3" s="108"/>
      <c r="AV3" s="109"/>
      <c r="AW3" s="110"/>
      <c r="AX3" s="90" t="s">
        <v>54</v>
      </c>
      <c r="AY3" s="91"/>
      <c r="AZ3" s="92"/>
      <c r="BA3" s="90" t="s">
        <v>45</v>
      </c>
      <c r="BB3" s="91"/>
      <c r="BC3" s="92"/>
      <c r="BD3" s="90" t="s">
        <v>35</v>
      </c>
      <c r="BE3" s="91"/>
      <c r="BF3" s="92"/>
      <c r="BG3" s="108"/>
      <c r="BH3" s="109"/>
      <c r="BI3" s="110"/>
      <c r="BJ3" s="82" t="s">
        <v>16</v>
      </c>
      <c r="BK3" s="82"/>
      <c r="BL3" s="82"/>
      <c r="BM3" s="83"/>
      <c r="BN3" s="83"/>
      <c r="BO3" s="83"/>
      <c r="BP3" s="81"/>
      <c r="BQ3" s="81"/>
    </row>
    <row r="4" spans="1:69" ht="15.75" customHeight="1">
      <c r="A4" s="93"/>
      <c r="B4" s="93"/>
      <c r="C4" s="98"/>
      <c r="D4" s="94"/>
      <c r="E4" s="1" t="s">
        <v>1</v>
      </c>
      <c r="F4" s="1" t="s">
        <v>2</v>
      </c>
      <c r="G4" s="1" t="s">
        <v>4</v>
      </c>
      <c r="H4" s="1" t="s">
        <v>1</v>
      </c>
      <c r="I4" s="1" t="s">
        <v>2</v>
      </c>
      <c r="J4" s="1" t="s">
        <v>4</v>
      </c>
      <c r="K4" s="128"/>
      <c r="L4" s="126" t="s">
        <v>10</v>
      </c>
      <c r="M4" s="126" t="s">
        <v>19</v>
      </c>
      <c r="N4" s="1" t="s">
        <v>1</v>
      </c>
      <c r="O4" s="1" t="s">
        <v>2</v>
      </c>
      <c r="P4" s="1" t="s">
        <v>4</v>
      </c>
      <c r="Q4" s="1" t="s">
        <v>1</v>
      </c>
      <c r="R4" s="1" t="s">
        <v>2</v>
      </c>
      <c r="S4" s="1" t="s">
        <v>4</v>
      </c>
      <c r="T4" s="1" t="s">
        <v>1</v>
      </c>
      <c r="U4" s="1" t="s">
        <v>2</v>
      </c>
      <c r="V4" s="1" t="s">
        <v>4</v>
      </c>
      <c r="W4" s="14" t="s">
        <v>1</v>
      </c>
      <c r="X4" s="14" t="s">
        <v>2</v>
      </c>
      <c r="Y4" s="14" t="s">
        <v>4</v>
      </c>
      <c r="Z4" s="28" t="s">
        <v>1</v>
      </c>
      <c r="AA4" s="28" t="s">
        <v>2</v>
      </c>
      <c r="AB4" s="28" t="s">
        <v>4</v>
      </c>
      <c r="AC4" s="28" t="s">
        <v>1</v>
      </c>
      <c r="AD4" s="28" t="s">
        <v>2</v>
      </c>
      <c r="AE4" s="28" t="s">
        <v>4</v>
      </c>
      <c r="AF4" s="14" t="s">
        <v>1</v>
      </c>
      <c r="AG4" s="14" t="s">
        <v>2</v>
      </c>
      <c r="AH4" s="14" t="s">
        <v>4</v>
      </c>
      <c r="AI4" s="1" t="s">
        <v>1</v>
      </c>
      <c r="AJ4" s="1" t="s">
        <v>2</v>
      </c>
      <c r="AK4" s="1" t="s">
        <v>4</v>
      </c>
      <c r="AL4" s="128"/>
      <c r="AM4" s="126" t="s">
        <v>10</v>
      </c>
      <c r="AN4" s="126" t="s">
        <v>20</v>
      </c>
      <c r="AO4" s="15" t="s">
        <v>1</v>
      </c>
      <c r="AP4" s="15" t="s">
        <v>2</v>
      </c>
      <c r="AQ4" s="15" t="s">
        <v>4</v>
      </c>
      <c r="AR4" s="15" t="s">
        <v>1</v>
      </c>
      <c r="AS4" s="15" t="s">
        <v>2</v>
      </c>
      <c r="AT4" s="15" t="s">
        <v>4</v>
      </c>
      <c r="AU4" s="128"/>
      <c r="AV4" s="126" t="s">
        <v>10</v>
      </c>
      <c r="AW4" s="126" t="s">
        <v>21</v>
      </c>
      <c r="AX4" s="1" t="s">
        <v>1</v>
      </c>
      <c r="AY4" s="1" t="s">
        <v>2</v>
      </c>
      <c r="AZ4" s="6" t="s">
        <v>4</v>
      </c>
      <c r="BA4" s="1" t="s">
        <v>1</v>
      </c>
      <c r="BB4" s="1" t="s">
        <v>2</v>
      </c>
      <c r="BC4" s="6" t="s">
        <v>4</v>
      </c>
      <c r="BD4" s="1" t="s">
        <v>1</v>
      </c>
      <c r="BE4" s="1" t="s">
        <v>2</v>
      </c>
      <c r="BF4" s="1" t="s">
        <v>4</v>
      </c>
      <c r="BG4" s="128"/>
      <c r="BH4" s="126" t="s">
        <v>10</v>
      </c>
      <c r="BI4" s="126" t="s">
        <v>22</v>
      </c>
      <c r="BJ4" s="15" t="s">
        <v>1</v>
      </c>
      <c r="BK4" s="15" t="s">
        <v>2</v>
      </c>
      <c r="BL4" s="15" t="s">
        <v>4</v>
      </c>
      <c r="BM4" s="125"/>
      <c r="BN4" s="126" t="s">
        <v>10</v>
      </c>
      <c r="BO4" s="126" t="s">
        <v>23</v>
      </c>
      <c r="BP4" s="5" t="s">
        <v>4</v>
      </c>
      <c r="BQ4" s="5" t="s">
        <v>25</v>
      </c>
    </row>
    <row r="5" spans="1:69" s="11" customFormat="1">
      <c r="A5" s="62">
        <v>1</v>
      </c>
      <c r="B5" s="53" t="s">
        <v>65</v>
      </c>
      <c r="C5" s="48" t="s">
        <v>98</v>
      </c>
      <c r="D5" s="35">
        <v>1</v>
      </c>
      <c r="E5" s="35">
        <v>3</v>
      </c>
      <c r="F5" s="35">
        <v>3</v>
      </c>
      <c r="G5" s="36">
        <f t="shared" ref="G5:G13" si="0">((F5*100)/E5)/100</f>
        <v>1</v>
      </c>
      <c r="H5" s="37">
        <v>3</v>
      </c>
      <c r="I5" s="66">
        <v>0</v>
      </c>
      <c r="J5" s="36">
        <f t="shared" ref="J5:J13" si="1">((I5*100)/H5)/100</f>
        <v>0</v>
      </c>
      <c r="K5" s="126">
        <f t="shared" ref="K5:K13" si="2">(J5+G5)/2</f>
        <v>0.5</v>
      </c>
      <c r="L5" s="127">
        <v>0.45</v>
      </c>
      <c r="M5" s="127">
        <f t="shared" ref="M5:M13" si="3">K5*0.5</f>
        <v>0.25</v>
      </c>
      <c r="N5" s="37">
        <v>1</v>
      </c>
      <c r="O5" s="66">
        <v>1</v>
      </c>
      <c r="P5" s="36">
        <f t="shared" ref="P5:P13" si="4">((O5*100)/N5)/100</f>
        <v>1</v>
      </c>
      <c r="Q5" s="37">
        <v>4</v>
      </c>
      <c r="R5" s="66">
        <v>0</v>
      </c>
      <c r="S5" s="36">
        <f t="shared" ref="S5:S13" si="5">((R5*100)/Q5)/100</f>
        <v>0</v>
      </c>
      <c r="T5" s="37">
        <v>1</v>
      </c>
      <c r="U5" s="37">
        <v>2</v>
      </c>
      <c r="V5" s="36">
        <f t="shared" ref="V5:V13" si="6">((U5*100)/T5)/100</f>
        <v>2</v>
      </c>
      <c r="W5" s="37">
        <v>2</v>
      </c>
      <c r="X5" s="37">
        <v>2</v>
      </c>
      <c r="Y5" s="36">
        <f t="shared" ref="Y5:Y13" si="7">((X5*100)/W5)/100</f>
        <v>1</v>
      </c>
      <c r="Z5" s="37">
        <v>1</v>
      </c>
      <c r="AA5" s="66">
        <v>2</v>
      </c>
      <c r="AB5" s="36">
        <f t="shared" ref="AB5:AB13" si="8">((AA5*100)/Z5)/100</f>
        <v>2</v>
      </c>
      <c r="AC5" s="37">
        <v>1</v>
      </c>
      <c r="AD5" s="37">
        <v>0</v>
      </c>
      <c r="AE5" s="36">
        <f t="shared" ref="AE5:AE13" si="9">((AD5*100)/AC5)/100</f>
        <v>0</v>
      </c>
      <c r="AF5" s="37">
        <v>3</v>
      </c>
      <c r="AG5" s="37">
        <v>0</v>
      </c>
      <c r="AH5" s="36">
        <f t="shared" ref="AH5:AH13" si="10">((AG5*100)/AF5)/100</f>
        <v>0</v>
      </c>
      <c r="AI5" s="39">
        <v>2</v>
      </c>
      <c r="AJ5" s="39">
        <v>1</v>
      </c>
      <c r="AK5" s="36">
        <f t="shared" ref="AK5:AK13" si="11">((AJ5*100)/AI5)/100</f>
        <v>0.5</v>
      </c>
      <c r="AL5" s="126">
        <f>(AK5+V5+S5+P5+AB5+Y5+AE5+AH5)/8</f>
        <v>0.8125</v>
      </c>
      <c r="AM5" s="127">
        <v>0.25</v>
      </c>
      <c r="AN5" s="127">
        <f t="shared" ref="AN5:AN13" si="12">AL5*AM5</f>
        <v>0.203125</v>
      </c>
      <c r="AO5" s="35">
        <v>3</v>
      </c>
      <c r="AP5" s="35"/>
      <c r="AQ5" s="36">
        <f t="shared" ref="AQ5:AQ13" si="13">((AP5*100)/AO5)/100</f>
        <v>0</v>
      </c>
      <c r="AR5" s="35">
        <v>3</v>
      </c>
      <c r="AS5" s="35"/>
      <c r="AT5" s="36">
        <f t="shared" ref="AT5:AT13" si="14">((AS5*100)/AR5)/100</f>
        <v>0</v>
      </c>
      <c r="AU5" s="126">
        <f t="shared" ref="AU5:AU13" si="15">(AT5+AQ5)/2</f>
        <v>0</v>
      </c>
      <c r="AV5" s="127">
        <v>0.2</v>
      </c>
      <c r="AW5" s="127">
        <f t="shared" ref="AW5:AW13" si="16">AU5*AV5</f>
        <v>0</v>
      </c>
      <c r="AX5" s="37">
        <v>3</v>
      </c>
      <c r="AY5" s="37">
        <v>3</v>
      </c>
      <c r="AZ5" s="36">
        <f t="shared" ref="AZ5:AZ13" si="17">((AY5*100)/AX5)/100</f>
        <v>1</v>
      </c>
      <c r="BA5" s="37">
        <v>4</v>
      </c>
      <c r="BB5" s="37">
        <v>1</v>
      </c>
      <c r="BC5" s="36">
        <f t="shared" ref="BC5:BC13" si="18">((BB5*100)/BA5)/100</f>
        <v>0.25</v>
      </c>
      <c r="BD5" s="35">
        <v>3</v>
      </c>
      <c r="BE5" s="35">
        <v>2</v>
      </c>
      <c r="BF5" s="36">
        <f t="shared" ref="BF5:BF13" si="19">((BE5*100)/BD5)/100</f>
        <v>0.66666666666666674</v>
      </c>
      <c r="BG5" s="126">
        <f t="shared" ref="BG5:BG13" si="20">(BF5+BC5+AZ5)/3</f>
        <v>0.63888888888888895</v>
      </c>
      <c r="BH5" s="127">
        <v>0.15</v>
      </c>
      <c r="BI5" s="127">
        <f t="shared" ref="BI5:BI13" si="21">BG5*BH5</f>
        <v>9.583333333333334E-2</v>
      </c>
      <c r="BJ5" s="37">
        <v>1</v>
      </c>
      <c r="BK5" s="66">
        <v>3</v>
      </c>
      <c r="BL5" s="36">
        <f t="shared" ref="BL5:BL13" si="22">((BK5*100)/BJ5)/100</f>
        <v>3</v>
      </c>
      <c r="BM5" s="126">
        <f t="shared" ref="BM5:BM13" si="23">(BL5)/1</f>
        <v>3</v>
      </c>
      <c r="BN5" s="127">
        <v>0.15</v>
      </c>
      <c r="BO5" s="127">
        <f t="shared" ref="BO5:BO13" si="24">BM5*BN5</f>
        <v>0.44999999999999996</v>
      </c>
      <c r="BP5" s="38">
        <f>(BM5+BG5+AU5+AL5+K5)/4</f>
        <v>1.2378472222222223</v>
      </c>
      <c r="BQ5" s="43">
        <f t="shared" ref="BQ5:BQ13" si="25">(BO5+BI5+AW5+AN5+M5)*2</f>
        <v>1.9979166666666666</v>
      </c>
    </row>
    <row r="6" spans="1:69" s="11" customFormat="1">
      <c r="A6" s="62">
        <v>2</v>
      </c>
      <c r="B6" s="53" t="s">
        <v>91</v>
      </c>
      <c r="C6" s="26" t="s">
        <v>97</v>
      </c>
      <c r="D6" s="35">
        <v>1</v>
      </c>
      <c r="E6" s="35">
        <v>3</v>
      </c>
      <c r="F6" s="66">
        <v>0</v>
      </c>
      <c r="G6" s="36">
        <f t="shared" si="0"/>
        <v>0</v>
      </c>
      <c r="H6" s="37">
        <v>3</v>
      </c>
      <c r="I6" s="66">
        <v>0</v>
      </c>
      <c r="J6" s="36">
        <f t="shared" si="1"/>
        <v>0</v>
      </c>
      <c r="K6" s="126">
        <f t="shared" si="2"/>
        <v>0</v>
      </c>
      <c r="L6" s="127">
        <v>0.4</v>
      </c>
      <c r="M6" s="127">
        <f t="shared" si="3"/>
        <v>0</v>
      </c>
      <c r="N6" s="37">
        <v>1</v>
      </c>
      <c r="O6" s="37">
        <v>0</v>
      </c>
      <c r="P6" s="36">
        <f t="shared" si="4"/>
        <v>0</v>
      </c>
      <c r="Q6" s="37">
        <v>4</v>
      </c>
      <c r="R6" s="37">
        <v>5</v>
      </c>
      <c r="S6" s="36">
        <f t="shared" si="5"/>
        <v>1.25</v>
      </c>
      <c r="T6" s="37">
        <v>1</v>
      </c>
      <c r="U6" s="37">
        <v>0</v>
      </c>
      <c r="V6" s="36">
        <f t="shared" si="6"/>
        <v>0</v>
      </c>
      <c r="W6" s="37">
        <v>2</v>
      </c>
      <c r="X6" s="37">
        <v>1</v>
      </c>
      <c r="Y6" s="36">
        <f t="shared" si="7"/>
        <v>0.5</v>
      </c>
      <c r="Z6" s="37">
        <v>1</v>
      </c>
      <c r="AA6" s="37">
        <v>3</v>
      </c>
      <c r="AB6" s="36">
        <f t="shared" si="8"/>
        <v>3</v>
      </c>
      <c r="AC6" s="37">
        <v>1</v>
      </c>
      <c r="AD6" s="41">
        <v>0</v>
      </c>
      <c r="AE6" s="36">
        <f t="shared" si="9"/>
        <v>0</v>
      </c>
      <c r="AF6" s="37">
        <v>3</v>
      </c>
      <c r="AG6" s="41">
        <v>0</v>
      </c>
      <c r="AH6" s="36">
        <f t="shared" si="10"/>
        <v>0</v>
      </c>
      <c r="AI6" s="39">
        <v>2</v>
      </c>
      <c r="AJ6" s="76">
        <v>0</v>
      </c>
      <c r="AK6" s="36">
        <f t="shared" si="11"/>
        <v>0</v>
      </c>
      <c r="AL6" s="126">
        <f t="shared" ref="AL6:AL13" si="26">(AK6+V6+S6+P6+AH6+Y6)/6</f>
        <v>0.29166666666666669</v>
      </c>
      <c r="AM6" s="127">
        <v>0.2</v>
      </c>
      <c r="AN6" s="127">
        <f t="shared" si="12"/>
        <v>5.8333333333333341E-2</v>
      </c>
      <c r="AO6" s="35">
        <v>3</v>
      </c>
      <c r="AP6" s="35">
        <v>3</v>
      </c>
      <c r="AQ6" s="36">
        <f t="shared" si="13"/>
        <v>1</v>
      </c>
      <c r="AR6" s="35">
        <v>3</v>
      </c>
      <c r="AS6" s="35">
        <v>6</v>
      </c>
      <c r="AT6" s="36">
        <f t="shared" si="14"/>
        <v>2</v>
      </c>
      <c r="AU6" s="126">
        <f t="shared" si="15"/>
        <v>1.5</v>
      </c>
      <c r="AV6" s="127">
        <v>0.2</v>
      </c>
      <c r="AW6" s="127">
        <f t="shared" si="16"/>
        <v>0.30000000000000004</v>
      </c>
      <c r="AX6" s="37">
        <v>3</v>
      </c>
      <c r="AY6" s="37">
        <v>2</v>
      </c>
      <c r="AZ6" s="36">
        <f t="shared" si="17"/>
        <v>0.66666666666666674</v>
      </c>
      <c r="BA6" s="37">
        <v>4</v>
      </c>
      <c r="BB6" s="66">
        <v>4</v>
      </c>
      <c r="BC6" s="36">
        <f t="shared" si="18"/>
        <v>1</v>
      </c>
      <c r="BD6" s="35">
        <v>3</v>
      </c>
      <c r="BE6" s="35">
        <v>4</v>
      </c>
      <c r="BF6" s="36">
        <f t="shared" si="19"/>
        <v>1.3333333333333335</v>
      </c>
      <c r="BG6" s="126">
        <f t="shared" si="20"/>
        <v>1</v>
      </c>
      <c r="BH6" s="127">
        <v>0.1</v>
      </c>
      <c r="BI6" s="127">
        <f t="shared" si="21"/>
        <v>0.1</v>
      </c>
      <c r="BJ6" s="37">
        <v>1</v>
      </c>
      <c r="BK6" s="69">
        <v>2</v>
      </c>
      <c r="BL6" s="36">
        <f t="shared" si="22"/>
        <v>2</v>
      </c>
      <c r="BM6" s="126">
        <f t="shared" si="23"/>
        <v>2</v>
      </c>
      <c r="BN6" s="127">
        <v>0.1</v>
      </c>
      <c r="BO6" s="127">
        <f t="shared" si="24"/>
        <v>0.2</v>
      </c>
      <c r="BP6" s="38">
        <f>(BM6+BG6+AU6+AL6+K6)/5</f>
        <v>0.95833333333333337</v>
      </c>
      <c r="BQ6" s="43">
        <f t="shared" si="25"/>
        <v>1.3166666666666669</v>
      </c>
    </row>
    <row r="7" spans="1:69" s="11" customFormat="1">
      <c r="A7" s="62">
        <v>3</v>
      </c>
      <c r="B7" s="53" t="s">
        <v>75</v>
      </c>
      <c r="C7" s="54" t="s">
        <v>67</v>
      </c>
      <c r="D7" s="35">
        <v>1</v>
      </c>
      <c r="E7" s="35">
        <v>3</v>
      </c>
      <c r="F7" s="35">
        <v>1</v>
      </c>
      <c r="G7" s="36">
        <f t="shared" si="0"/>
        <v>0.33333333333333337</v>
      </c>
      <c r="H7" s="37">
        <v>3</v>
      </c>
      <c r="I7" s="37">
        <v>0</v>
      </c>
      <c r="J7" s="36">
        <f t="shared" si="1"/>
        <v>0</v>
      </c>
      <c r="K7" s="126">
        <f t="shared" si="2"/>
        <v>0.16666666666666669</v>
      </c>
      <c r="L7" s="127">
        <v>0.4</v>
      </c>
      <c r="M7" s="127">
        <f t="shared" si="3"/>
        <v>8.3333333333333343E-2</v>
      </c>
      <c r="N7" s="37">
        <v>1</v>
      </c>
      <c r="O7" s="37">
        <v>0</v>
      </c>
      <c r="P7" s="36">
        <f t="shared" si="4"/>
        <v>0</v>
      </c>
      <c r="Q7" s="37">
        <v>4</v>
      </c>
      <c r="R7" s="37">
        <v>3</v>
      </c>
      <c r="S7" s="36">
        <f t="shared" si="5"/>
        <v>0.75</v>
      </c>
      <c r="T7" s="37">
        <v>1</v>
      </c>
      <c r="U7" s="37">
        <v>1</v>
      </c>
      <c r="V7" s="36">
        <f t="shared" si="6"/>
        <v>1</v>
      </c>
      <c r="W7" s="37">
        <v>2</v>
      </c>
      <c r="X7" s="37">
        <v>2</v>
      </c>
      <c r="Y7" s="36">
        <f t="shared" si="7"/>
        <v>1</v>
      </c>
      <c r="Z7" s="37">
        <v>1</v>
      </c>
      <c r="AA7" s="41">
        <v>0</v>
      </c>
      <c r="AB7" s="36">
        <f t="shared" si="8"/>
        <v>0</v>
      </c>
      <c r="AC7" s="37">
        <v>1</v>
      </c>
      <c r="AD7" s="37">
        <v>0</v>
      </c>
      <c r="AE7" s="36">
        <f t="shared" si="9"/>
        <v>0</v>
      </c>
      <c r="AF7" s="37">
        <v>3</v>
      </c>
      <c r="AG7" s="37">
        <v>0</v>
      </c>
      <c r="AH7" s="36">
        <f t="shared" si="10"/>
        <v>0</v>
      </c>
      <c r="AI7" s="39">
        <v>2</v>
      </c>
      <c r="AJ7" s="39">
        <v>1</v>
      </c>
      <c r="AK7" s="36">
        <f t="shared" si="11"/>
        <v>0.5</v>
      </c>
      <c r="AL7" s="126">
        <f t="shared" si="26"/>
        <v>0.54166666666666663</v>
      </c>
      <c r="AM7" s="127">
        <v>0.2</v>
      </c>
      <c r="AN7" s="127">
        <f t="shared" si="12"/>
        <v>0.10833333333333334</v>
      </c>
      <c r="AO7" s="35">
        <v>3</v>
      </c>
      <c r="AP7" s="37"/>
      <c r="AQ7" s="36">
        <f t="shared" si="13"/>
        <v>0</v>
      </c>
      <c r="AR7" s="35">
        <v>3</v>
      </c>
      <c r="AS7" s="37"/>
      <c r="AT7" s="36">
        <f t="shared" si="14"/>
        <v>0</v>
      </c>
      <c r="AU7" s="126">
        <f t="shared" si="15"/>
        <v>0</v>
      </c>
      <c r="AV7" s="127">
        <v>0.2</v>
      </c>
      <c r="AW7" s="127">
        <f t="shared" si="16"/>
        <v>0</v>
      </c>
      <c r="AX7" s="37">
        <v>3</v>
      </c>
      <c r="AY7" s="37">
        <v>3</v>
      </c>
      <c r="AZ7" s="36">
        <f t="shared" si="17"/>
        <v>1</v>
      </c>
      <c r="BA7" s="37">
        <v>4</v>
      </c>
      <c r="BB7" s="37">
        <v>1</v>
      </c>
      <c r="BC7" s="36">
        <f t="shared" si="18"/>
        <v>0.25</v>
      </c>
      <c r="BD7" s="35">
        <v>3</v>
      </c>
      <c r="BE7" s="66">
        <v>7</v>
      </c>
      <c r="BF7" s="36">
        <f t="shared" si="19"/>
        <v>2.3333333333333335</v>
      </c>
      <c r="BG7" s="126">
        <f t="shared" si="20"/>
        <v>1.1944444444444444</v>
      </c>
      <c r="BH7" s="127">
        <v>0.1</v>
      </c>
      <c r="BI7" s="127">
        <f t="shared" si="21"/>
        <v>0.11944444444444445</v>
      </c>
      <c r="BJ7" s="37">
        <v>1</v>
      </c>
      <c r="BK7" s="66">
        <v>0</v>
      </c>
      <c r="BL7" s="36">
        <f t="shared" si="22"/>
        <v>0</v>
      </c>
      <c r="BM7" s="126">
        <f t="shared" si="23"/>
        <v>0</v>
      </c>
      <c r="BN7" s="127">
        <v>0.1</v>
      </c>
      <c r="BO7" s="127">
        <f t="shared" si="24"/>
        <v>0</v>
      </c>
      <c r="BP7" s="38">
        <f>(BM7+BG7+AU7+AL7+K7)/4</f>
        <v>0.47569444444444448</v>
      </c>
      <c r="BQ7" s="43">
        <f t="shared" si="25"/>
        <v>0.62222222222222223</v>
      </c>
    </row>
    <row r="8" spans="1:69" s="11" customFormat="1">
      <c r="A8" s="62">
        <v>4</v>
      </c>
      <c r="B8" s="53" t="s">
        <v>105</v>
      </c>
      <c r="C8" s="54" t="s">
        <v>96</v>
      </c>
      <c r="D8" s="35">
        <v>1</v>
      </c>
      <c r="E8" s="35">
        <v>3</v>
      </c>
      <c r="F8" s="37">
        <v>0</v>
      </c>
      <c r="G8" s="36">
        <f t="shared" si="0"/>
        <v>0</v>
      </c>
      <c r="H8" s="37">
        <v>3</v>
      </c>
      <c r="I8" s="66">
        <v>0</v>
      </c>
      <c r="J8" s="36">
        <f t="shared" si="1"/>
        <v>0</v>
      </c>
      <c r="K8" s="126">
        <f t="shared" si="2"/>
        <v>0</v>
      </c>
      <c r="L8" s="127">
        <v>0.4</v>
      </c>
      <c r="M8" s="127">
        <f t="shared" si="3"/>
        <v>0</v>
      </c>
      <c r="N8" s="37">
        <v>1</v>
      </c>
      <c r="O8" s="37">
        <v>0</v>
      </c>
      <c r="P8" s="36">
        <f t="shared" si="4"/>
        <v>0</v>
      </c>
      <c r="Q8" s="37">
        <v>4</v>
      </c>
      <c r="R8" s="37">
        <v>0</v>
      </c>
      <c r="S8" s="36">
        <f t="shared" si="5"/>
        <v>0</v>
      </c>
      <c r="T8" s="37">
        <v>1</v>
      </c>
      <c r="U8" s="37">
        <v>0</v>
      </c>
      <c r="V8" s="36">
        <f t="shared" si="6"/>
        <v>0</v>
      </c>
      <c r="W8" s="37">
        <v>2</v>
      </c>
      <c r="X8" s="40">
        <v>7</v>
      </c>
      <c r="Y8" s="36">
        <f t="shared" si="7"/>
        <v>3.5</v>
      </c>
      <c r="Z8" s="37">
        <v>1</v>
      </c>
      <c r="AA8" s="41">
        <v>0</v>
      </c>
      <c r="AB8" s="36">
        <f t="shared" si="8"/>
        <v>0</v>
      </c>
      <c r="AC8" s="37">
        <v>1</v>
      </c>
      <c r="AD8" s="41">
        <v>0</v>
      </c>
      <c r="AE8" s="36">
        <f t="shared" si="9"/>
        <v>0</v>
      </c>
      <c r="AF8" s="37">
        <v>3</v>
      </c>
      <c r="AG8" s="40">
        <v>0</v>
      </c>
      <c r="AH8" s="36">
        <f t="shared" si="10"/>
        <v>0</v>
      </c>
      <c r="AI8" s="39">
        <v>2</v>
      </c>
      <c r="AJ8" s="39">
        <v>0</v>
      </c>
      <c r="AK8" s="36">
        <f t="shared" si="11"/>
        <v>0</v>
      </c>
      <c r="AL8" s="126">
        <f t="shared" si="26"/>
        <v>0.58333333333333337</v>
      </c>
      <c r="AM8" s="127">
        <v>0.2</v>
      </c>
      <c r="AN8" s="127">
        <f t="shared" si="12"/>
        <v>0.11666666666666668</v>
      </c>
      <c r="AO8" s="35">
        <v>3</v>
      </c>
      <c r="AP8" s="37"/>
      <c r="AQ8" s="36">
        <f t="shared" si="13"/>
        <v>0</v>
      </c>
      <c r="AR8" s="35">
        <v>3</v>
      </c>
      <c r="AS8" s="37"/>
      <c r="AT8" s="36">
        <f t="shared" si="14"/>
        <v>0</v>
      </c>
      <c r="AU8" s="126">
        <f t="shared" si="15"/>
        <v>0</v>
      </c>
      <c r="AV8" s="127">
        <v>0.2</v>
      </c>
      <c r="AW8" s="127">
        <f t="shared" si="16"/>
        <v>0</v>
      </c>
      <c r="AX8" s="37">
        <v>3</v>
      </c>
      <c r="AY8" s="37">
        <v>3</v>
      </c>
      <c r="AZ8" s="36">
        <f t="shared" si="17"/>
        <v>1</v>
      </c>
      <c r="BA8" s="37">
        <v>4</v>
      </c>
      <c r="BB8" s="37">
        <v>3</v>
      </c>
      <c r="BC8" s="36">
        <f t="shared" si="18"/>
        <v>0.75</v>
      </c>
      <c r="BD8" s="35">
        <v>3</v>
      </c>
      <c r="BE8" s="37">
        <v>1</v>
      </c>
      <c r="BF8" s="36">
        <f t="shared" si="19"/>
        <v>0.33333333333333337</v>
      </c>
      <c r="BG8" s="126">
        <f t="shared" si="20"/>
        <v>0.69444444444444453</v>
      </c>
      <c r="BH8" s="127">
        <v>0.1</v>
      </c>
      <c r="BI8" s="127">
        <f t="shared" si="21"/>
        <v>6.9444444444444461E-2</v>
      </c>
      <c r="BJ8" s="37">
        <v>1</v>
      </c>
      <c r="BK8" s="37">
        <v>1</v>
      </c>
      <c r="BL8" s="36">
        <f t="shared" si="22"/>
        <v>1</v>
      </c>
      <c r="BM8" s="126">
        <f t="shared" si="23"/>
        <v>1</v>
      </c>
      <c r="BN8" s="127">
        <v>0.1</v>
      </c>
      <c r="BO8" s="127">
        <f t="shared" si="24"/>
        <v>0.1</v>
      </c>
      <c r="BP8" s="38">
        <f>(BM8+BG8+AU8+AL8+K8)/4</f>
        <v>0.56944444444444453</v>
      </c>
      <c r="BQ8" s="43">
        <f t="shared" si="25"/>
        <v>0.5722222222222223</v>
      </c>
    </row>
    <row r="9" spans="1:69" s="11" customFormat="1">
      <c r="A9" s="62">
        <v>5</v>
      </c>
      <c r="B9" s="56" t="s">
        <v>118</v>
      </c>
      <c r="C9" s="26" t="s">
        <v>110</v>
      </c>
      <c r="D9" s="37">
        <v>1</v>
      </c>
      <c r="E9" s="35">
        <v>3</v>
      </c>
      <c r="F9" s="37">
        <v>0</v>
      </c>
      <c r="G9" s="36">
        <f t="shared" si="0"/>
        <v>0</v>
      </c>
      <c r="H9" s="37">
        <v>3</v>
      </c>
      <c r="I9" s="66">
        <v>0</v>
      </c>
      <c r="J9" s="36">
        <f t="shared" si="1"/>
        <v>0</v>
      </c>
      <c r="K9" s="126">
        <f t="shared" si="2"/>
        <v>0</v>
      </c>
      <c r="L9" s="127">
        <v>0.4</v>
      </c>
      <c r="M9" s="127">
        <f t="shared" si="3"/>
        <v>0</v>
      </c>
      <c r="N9" s="37">
        <v>1</v>
      </c>
      <c r="O9" s="37">
        <v>0</v>
      </c>
      <c r="P9" s="36">
        <f t="shared" si="4"/>
        <v>0</v>
      </c>
      <c r="Q9" s="37">
        <v>4</v>
      </c>
      <c r="R9" s="37">
        <v>1</v>
      </c>
      <c r="S9" s="36">
        <f t="shared" si="5"/>
        <v>0.25</v>
      </c>
      <c r="T9" s="37">
        <v>1</v>
      </c>
      <c r="U9" s="37">
        <v>0</v>
      </c>
      <c r="V9" s="36">
        <f t="shared" si="6"/>
        <v>0</v>
      </c>
      <c r="W9" s="37">
        <v>2</v>
      </c>
      <c r="X9" s="37">
        <v>2</v>
      </c>
      <c r="Y9" s="36">
        <f t="shared" si="7"/>
        <v>1</v>
      </c>
      <c r="Z9" s="37">
        <v>1</v>
      </c>
      <c r="AA9" s="37">
        <v>2</v>
      </c>
      <c r="AB9" s="36">
        <f t="shared" si="8"/>
        <v>2</v>
      </c>
      <c r="AC9" s="37">
        <v>1</v>
      </c>
      <c r="AD9" s="37">
        <v>1</v>
      </c>
      <c r="AE9" s="36">
        <f t="shared" si="9"/>
        <v>1</v>
      </c>
      <c r="AF9" s="37">
        <v>3</v>
      </c>
      <c r="AG9" s="40">
        <v>0</v>
      </c>
      <c r="AH9" s="36">
        <f t="shared" si="10"/>
        <v>0</v>
      </c>
      <c r="AI9" s="39">
        <v>2</v>
      </c>
      <c r="AJ9" s="39">
        <v>5</v>
      </c>
      <c r="AK9" s="36">
        <f t="shared" si="11"/>
        <v>2.5</v>
      </c>
      <c r="AL9" s="126">
        <f t="shared" si="26"/>
        <v>0.625</v>
      </c>
      <c r="AM9" s="127">
        <v>0.2</v>
      </c>
      <c r="AN9" s="127">
        <f t="shared" si="12"/>
        <v>0.125</v>
      </c>
      <c r="AO9" s="35">
        <v>3</v>
      </c>
      <c r="AP9" s="62"/>
      <c r="AQ9" s="36">
        <f t="shared" si="13"/>
        <v>0</v>
      </c>
      <c r="AR9" s="35">
        <v>3</v>
      </c>
      <c r="AS9" s="62"/>
      <c r="AT9" s="36">
        <f t="shared" si="14"/>
        <v>0</v>
      </c>
      <c r="AU9" s="126">
        <f t="shared" si="15"/>
        <v>0</v>
      </c>
      <c r="AV9" s="127">
        <v>0.2</v>
      </c>
      <c r="AW9" s="127">
        <f t="shared" si="16"/>
        <v>0</v>
      </c>
      <c r="AX9" s="37">
        <v>3</v>
      </c>
      <c r="AY9" s="37">
        <v>2</v>
      </c>
      <c r="AZ9" s="36">
        <f t="shared" si="17"/>
        <v>0.66666666666666674</v>
      </c>
      <c r="BA9" s="37">
        <v>4</v>
      </c>
      <c r="BB9" s="37">
        <v>0</v>
      </c>
      <c r="BC9" s="36">
        <f t="shared" si="18"/>
        <v>0</v>
      </c>
      <c r="BD9" s="35">
        <v>3</v>
      </c>
      <c r="BE9" s="37">
        <v>2</v>
      </c>
      <c r="BF9" s="36">
        <f t="shared" si="19"/>
        <v>0.66666666666666674</v>
      </c>
      <c r="BG9" s="126">
        <f t="shared" si="20"/>
        <v>0.44444444444444448</v>
      </c>
      <c r="BH9" s="127">
        <v>0.1</v>
      </c>
      <c r="BI9" s="127">
        <f t="shared" si="21"/>
        <v>4.4444444444444453E-2</v>
      </c>
      <c r="BJ9" s="37">
        <v>1</v>
      </c>
      <c r="BK9" s="37">
        <v>1</v>
      </c>
      <c r="BL9" s="36">
        <f t="shared" si="22"/>
        <v>1</v>
      </c>
      <c r="BM9" s="126">
        <f t="shared" si="23"/>
        <v>1</v>
      </c>
      <c r="BN9" s="127">
        <v>0.1</v>
      </c>
      <c r="BO9" s="127">
        <f t="shared" si="24"/>
        <v>0.1</v>
      </c>
      <c r="BP9" s="38">
        <f>(BM9+BG9+AU9+AL9+K9)/5</f>
        <v>0.41388888888888892</v>
      </c>
      <c r="BQ9" s="43">
        <f t="shared" si="25"/>
        <v>0.53888888888888897</v>
      </c>
    </row>
    <row r="10" spans="1:69" s="11" customFormat="1">
      <c r="A10" s="62">
        <v>6</v>
      </c>
      <c r="B10" s="56" t="s">
        <v>92</v>
      </c>
      <c r="C10" s="26" t="s">
        <v>97</v>
      </c>
      <c r="D10" s="35">
        <v>1</v>
      </c>
      <c r="E10" s="35">
        <v>3</v>
      </c>
      <c r="F10" s="37">
        <v>0</v>
      </c>
      <c r="G10" s="36">
        <f t="shared" si="0"/>
        <v>0</v>
      </c>
      <c r="H10" s="37">
        <v>3</v>
      </c>
      <c r="I10" s="37">
        <v>0</v>
      </c>
      <c r="J10" s="36">
        <f t="shared" si="1"/>
        <v>0</v>
      </c>
      <c r="K10" s="126">
        <f t="shared" si="2"/>
        <v>0</v>
      </c>
      <c r="L10" s="127">
        <v>0.4</v>
      </c>
      <c r="M10" s="127">
        <f t="shared" si="3"/>
        <v>0</v>
      </c>
      <c r="N10" s="37">
        <v>1</v>
      </c>
      <c r="O10" s="37">
        <v>0</v>
      </c>
      <c r="P10" s="36">
        <f t="shared" si="4"/>
        <v>0</v>
      </c>
      <c r="Q10" s="37">
        <v>4</v>
      </c>
      <c r="R10" s="66">
        <v>6</v>
      </c>
      <c r="S10" s="36">
        <f t="shared" si="5"/>
        <v>1.5</v>
      </c>
      <c r="T10" s="37">
        <v>1</v>
      </c>
      <c r="U10" s="37">
        <v>1</v>
      </c>
      <c r="V10" s="36">
        <f t="shared" si="6"/>
        <v>1</v>
      </c>
      <c r="W10" s="37">
        <v>2</v>
      </c>
      <c r="X10" s="66">
        <v>0</v>
      </c>
      <c r="Y10" s="36">
        <f t="shared" si="7"/>
        <v>0</v>
      </c>
      <c r="Z10" s="37">
        <v>1</v>
      </c>
      <c r="AA10" s="37">
        <v>0</v>
      </c>
      <c r="AB10" s="36">
        <f t="shared" si="8"/>
        <v>0</v>
      </c>
      <c r="AC10" s="37">
        <v>1</v>
      </c>
      <c r="AD10" s="41">
        <v>0</v>
      </c>
      <c r="AE10" s="36">
        <f t="shared" si="9"/>
        <v>0</v>
      </c>
      <c r="AF10" s="37">
        <v>3</v>
      </c>
      <c r="AG10" s="41">
        <v>0</v>
      </c>
      <c r="AH10" s="36">
        <f t="shared" si="10"/>
        <v>0</v>
      </c>
      <c r="AI10" s="39">
        <v>2</v>
      </c>
      <c r="AJ10" s="76">
        <v>0</v>
      </c>
      <c r="AK10" s="36">
        <f t="shared" si="11"/>
        <v>0</v>
      </c>
      <c r="AL10" s="126">
        <f t="shared" si="26"/>
        <v>0.41666666666666669</v>
      </c>
      <c r="AM10" s="127">
        <v>0.2</v>
      </c>
      <c r="AN10" s="127">
        <f t="shared" si="12"/>
        <v>8.3333333333333343E-2</v>
      </c>
      <c r="AO10" s="35">
        <v>3</v>
      </c>
      <c r="AP10" s="37">
        <v>0</v>
      </c>
      <c r="AQ10" s="36">
        <f t="shared" si="13"/>
        <v>0</v>
      </c>
      <c r="AR10" s="35">
        <v>3</v>
      </c>
      <c r="AS10" s="66">
        <v>1</v>
      </c>
      <c r="AT10" s="36">
        <f t="shared" si="14"/>
        <v>0.33333333333333337</v>
      </c>
      <c r="AU10" s="126">
        <f t="shared" si="15"/>
        <v>0.16666666666666669</v>
      </c>
      <c r="AV10" s="127">
        <v>0.2</v>
      </c>
      <c r="AW10" s="127">
        <f t="shared" si="16"/>
        <v>3.333333333333334E-2</v>
      </c>
      <c r="AX10" s="37">
        <v>3</v>
      </c>
      <c r="AY10" s="37">
        <v>1</v>
      </c>
      <c r="AZ10" s="36">
        <f t="shared" si="17"/>
        <v>0.33333333333333337</v>
      </c>
      <c r="BA10" s="37">
        <v>4</v>
      </c>
      <c r="BB10" s="37">
        <v>2</v>
      </c>
      <c r="BC10" s="36">
        <f t="shared" si="18"/>
        <v>0.5</v>
      </c>
      <c r="BD10" s="35">
        <v>3</v>
      </c>
      <c r="BE10" s="66">
        <v>0</v>
      </c>
      <c r="BF10" s="36">
        <f t="shared" si="19"/>
        <v>0</v>
      </c>
      <c r="BG10" s="126">
        <f t="shared" si="20"/>
        <v>0.27777777777777779</v>
      </c>
      <c r="BH10" s="127">
        <v>0.1</v>
      </c>
      <c r="BI10" s="127">
        <f t="shared" si="21"/>
        <v>2.777777777777778E-2</v>
      </c>
      <c r="BJ10" s="37">
        <v>1</v>
      </c>
      <c r="BK10" s="37">
        <v>1</v>
      </c>
      <c r="BL10" s="36">
        <f t="shared" si="22"/>
        <v>1</v>
      </c>
      <c r="BM10" s="126">
        <f t="shared" si="23"/>
        <v>1</v>
      </c>
      <c r="BN10" s="127">
        <v>0.1</v>
      </c>
      <c r="BO10" s="127">
        <f t="shared" si="24"/>
        <v>0.1</v>
      </c>
      <c r="BP10" s="38">
        <f>(BM10+BG10+AU10+AL10+K10)/5</f>
        <v>0.37222222222222223</v>
      </c>
      <c r="BQ10" s="43">
        <f t="shared" si="25"/>
        <v>0.48888888888888898</v>
      </c>
    </row>
    <row r="11" spans="1:69" s="11" customFormat="1" ht="14.25" customHeight="1">
      <c r="A11" s="78">
        <v>7</v>
      </c>
      <c r="B11" s="53" t="s">
        <v>117</v>
      </c>
      <c r="C11" s="26" t="s">
        <v>110</v>
      </c>
      <c r="D11" s="35">
        <v>1</v>
      </c>
      <c r="E11" s="35">
        <v>3</v>
      </c>
      <c r="F11" s="37">
        <v>0</v>
      </c>
      <c r="G11" s="36">
        <f t="shared" si="0"/>
        <v>0</v>
      </c>
      <c r="H11" s="37">
        <v>3</v>
      </c>
      <c r="I11" s="66">
        <v>0</v>
      </c>
      <c r="J11" s="36">
        <f t="shared" si="1"/>
        <v>0</v>
      </c>
      <c r="K11" s="126">
        <f t="shared" si="2"/>
        <v>0</v>
      </c>
      <c r="L11" s="127">
        <v>0.4</v>
      </c>
      <c r="M11" s="127">
        <f t="shared" si="3"/>
        <v>0</v>
      </c>
      <c r="N11" s="37">
        <v>1</v>
      </c>
      <c r="O11" s="37">
        <v>0</v>
      </c>
      <c r="P11" s="36">
        <f t="shared" si="4"/>
        <v>0</v>
      </c>
      <c r="Q11" s="37">
        <v>4</v>
      </c>
      <c r="R11" s="66">
        <v>0</v>
      </c>
      <c r="S11" s="36">
        <f t="shared" si="5"/>
        <v>0</v>
      </c>
      <c r="T11" s="37">
        <v>1</v>
      </c>
      <c r="U11" s="37">
        <v>1</v>
      </c>
      <c r="V11" s="36">
        <f t="shared" si="6"/>
        <v>1</v>
      </c>
      <c r="W11" s="37">
        <v>2</v>
      </c>
      <c r="X11" s="37">
        <v>0</v>
      </c>
      <c r="Y11" s="36">
        <f t="shared" si="7"/>
        <v>0</v>
      </c>
      <c r="Z11" s="37">
        <v>1</v>
      </c>
      <c r="AA11" s="37">
        <v>1</v>
      </c>
      <c r="AB11" s="36">
        <f t="shared" si="8"/>
        <v>1</v>
      </c>
      <c r="AC11" s="37">
        <v>1</v>
      </c>
      <c r="AD11" s="37">
        <v>0</v>
      </c>
      <c r="AE11" s="36">
        <f t="shared" si="9"/>
        <v>0</v>
      </c>
      <c r="AF11" s="37">
        <v>3</v>
      </c>
      <c r="AG11" s="40">
        <v>0</v>
      </c>
      <c r="AH11" s="36">
        <f t="shared" si="10"/>
        <v>0</v>
      </c>
      <c r="AI11" s="39">
        <v>2</v>
      </c>
      <c r="AJ11" s="39">
        <v>1</v>
      </c>
      <c r="AK11" s="36">
        <f t="shared" si="11"/>
        <v>0.5</v>
      </c>
      <c r="AL11" s="126">
        <f t="shared" si="26"/>
        <v>0.25</v>
      </c>
      <c r="AM11" s="127">
        <v>0.2</v>
      </c>
      <c r="AN11" s="127">
        <f t="shared" si="12"/>
        <v>0.05</v>
      </c>
      <c r="AO11" s="35">
        <v>3</v>
      </c>
      <c r="AP11" s="78"/>
      <c r="AQ11" s="36">
        <f t="shared" si="13"/>
        <v>0</v>
      </c>
      <c r="AR11" s="35">
        <v>3</v>
      </c>
      <c r="AS11" s="78"/>
      <c r="AT11" s="36">
        <f t="shared" si="14"/>
        <v>0</v>
      </c>
      <c r="AU11" s="126">
        <f t="shared" si="15"/>
        <v>0</v>
      </c>
      <c r="AV11" s="127">
        <v>0.2</v>
      </c>
      <c r="AW11" s="127">
        <f t="shared" si="16"/>
        <v>0</v>
      </c>
      <c r="AX11" s="37">
        <v>3</v>
      </c>
      <c r="AY11" s="35">
        <v>2</v>
      </c>
      <c r="AZ11" s="36">
        <f t="shared" si="17"/>
        <v>0.66666666666666674</v>
      </c>
      <c r="BA11" s="37">
        <v>4</v>
      </c>
      <c r="BB11" s="37">
        <v>0</v>
      </c>
      <c r="BC11" s="36">
        <f t="shared" si="18"/>
        <v>0</v>
      </c>
      <c r="BD11" s="35">
        <v>3</v>
      </c>
      <c r="BE11" s="66">
        <v>2</v>
      </c>
      <c r="BF11" s="36">
        <f t="shared" si="19"/>
        <v>0.66666666666666674</v>
      </c>
      <c r="BG11" s="126">
        <f t="shared" si="20"/>
        <v>0.44444444444444448</v>
      </c>
      <c r="BH11" s="127">
        <v>0.1</v>
      </c>
      <c r="BI11" s="127">
        <f t="shared" si="21"/>
        <v>4.4444444444444453E-2</v>
      </c>
      <c r="BJ11" s="37">
        <v>1</v>
      </c>
      <c r="BK11" s="37">
        <v>1</v>
      </c>
      <c r="BL11" s="36">
        <f t="shared" si="22"/>
        <v>1</v>
      </c>
      <c r="BM11" s="126">
        <f t="shared" si="23"/>
        <v>1</v>
      </c>
      <c r="BN11" s="127">
        <v>0.1</v>
      </c>
      <c r="BO11" s="127">
        <f t="shared" si="24"/>
        <v>0.1</v>
      </c>
      <c r="BP11" s="38">
        <f>(BM11+BG11+AU11+AL11+K11)/5</f>
        <v>0.33888888888888891</v>
      </c>
      <c r="BQ11" s="43">
        <f t="shared" si="25"/>
        <v>0.38888888888888895</v>
      </c>
    </row>
    <row r="12" spans="1:69">
      <c r="A12" s="77">
        <v>8</v>
      </c>
      <c r="B12" s="53" t="s">
        <v>77</v>
      </c>
      <c r="C12" s="54" t="s">
        <v>67</v>
      </c>
      <c r="D12" s="35">
        <v>1</v>
      </c>
      <c r="E12" s="35">
        <v>3</v>
      </c>
      <c r="F12" s="37">
        <v>0</v>
      </c>
      <c r="G12" s="36">
        <f t="shared" ref="G12" si="27">((F12*100)/E12)/100</f>
        <v>0</v>
      </c>
      <c r="H12" s="37">
        <v>3</v>
      </c>
      <c r="I12" s="66">
        <v>0</v>
      </c>
      <c r="J12" s="36">
        <f t="shared" ref="J12" si="28">((I12*100)/H12)/100</f>
        <v>0</v>
      </c>
      <c r="K12" s="126">
        <f t="shared" ref="K12" si="29">(J12+G12)/2</f>
        <v>0</v>
      </c>
      <c r="L12" s="127">
        <v>0.4</v>
      </c>
      <c r="M12" s="127">
        <f t="shared" ref="M12" si="30">K12*0.5</f>
        <v>0</v>
      </c>
      <c r="N12" s="37">
        <v>1</v>
      </c>
      <c r="O12" s="37">
        <v>0</v>
      </c>
      <c r="P12" s="36">
        <f t="shared" ref="P12" si="31">((O12*100)/N12)/100</f>
        <v>0</v>
      </c>
      <c r="Q12" s="37">
        <v>4</v>
      </c>
      <c r="R12" s="66">
        <v>0</v>
      </c>
      <c r="S12" s="36">
        <f t="shared" ref="S12" si="32">((R12*100)/Q12)/100</f>
        <v>0</v>
      </c>
      <c r="T12" s="37">
        <v>1</v>
      </c>
      <c r="U12" s="37">
        <v>0</v>
      </c>
      <c r="V12" s="36">
        <f t="shared" ref="V12" si="33">((U12*100)/T12)/100</f>
        <v>0</v>
      </c>
      <c r="W12" s="37">
        <v>2</v>
      </c>
      <c r="X12" s="66">
        <v>0</v>
      </c>
      <c r="Y12" s="36">
        <f t="shared" ref="Y12" si="34">((X12*100)/W12)/100</f>
        <v>0</v>
      </c>
      <c r="Z12" s="37">
        <v>1</v>
      </c>
      <c r="AA12" s="41">
        <v>0</v>
      </c>
      <c r="AB12" s="36">
        <f t="shared" ref="AB12" si="35">((AA12*100)/Z12)/100</f>
        <v>0</v>
      </c>
      <c r="AC12" s="37">
        <v>1</v>
      </c>
      <c r="AD12" s="37">
        <v>0</v>
      </c>
      <c r="AE12" s="36">
        <f t="shared" ref="AE12" si="36">((AD12*100)/AC12)/100</f>
        <v>0</v>
      </c>
      <c r="AF12" s="37">
        <v>3</v>
      </c>
      <c r="AG12" s="37">
        <v>0</v>
      </c>
      <c r="AH12" s="36">
        <f t="shared" ref="AH12" si="37">((AG12*100)/AF12)/100</f>
        <v>0</v>
      </c>
      <c r="AI12" s="39">
        <v>2</v>
      </c>
      <c r="AJ12" s="39">
        <v>1</v>
      </c>
      <c r="AK12" s="36">
        <f t="shared" ref="AK12" si="38">((AJ12*100)/AI12)/100</f>
        <v>0.5</v>
      </c>
      <c r="AL12" s="126">
        <f t="shared" ref="AL12" si="39">(AK12+V12+S12+P12+AH12+Y12)/6</f>
        <v>8.3333333333333329E-2</v>
      </c>
      <c r="AM12" s="127">
        <v>0.2</v>
      </c>
      <c r="AN12" s="127">
        <f t="shared" ref="AN12" si="40">AL12*AM12</f>
        <v>1.6666666666666666E-2</v>
      </c>
      <c r="AO12" s="35">
        <v>3</v>
      </c>
      <c r="AP12" s="37"/>
      <c r="AQ12" s="36">
        <f t="shared" ref="AQ12" si="41">((AP12*100)/AO12)/100</f>
        <v>0</v>
      </c>
      <c r="AR12" s="35">
        <v>3</v>
      </c>
      <c r="AS12" s="37"/>
      <c r="AT12" s="36">
        <f t="shared" ref="AT12" si="42">((AS12*100)/AR12)/100</f>
        <v>0</v>
      </c>
      <c r="AU12" s="126">
        <f t="shared" ref="AU12" si="43">(AT12+AQ12)/2</f>
        <v>0</v>
      </c>
      <c r="AV12" s="127">
        <v>0.2</v>
      </c>
      <c r="AW12" s="127">
        <f t="shared" ref="AW12" si="44">AU12*AV12</f>
        <v>0</v>
      </c>
      <c r="AX12" s="37">
        <v>3</v>
      </c>
      <c r="AY12" s="37">
        <v>3</v>
      </c>
      <c r="AZ12" s="36">
        <f t="shared" ref="AZ12" si="45">((AY12*100)/AX12)/100</f>
        <v>1</v>
      </c>
      <c r="BA12" s="37">
        <v>4</v>
      </c>
      <c r="BB12" s="37">
        <v>1</v>
      </c>
      <c r="BC12" s="36">
        <f t="shared" ref="BC12" si="46">((BB12*100)/BA12)/100</f>
        <v>0.25</v>
      </c>
      <c r="BD12" s="35">
        <v>3</v>
      </c>
      <c r="BE12" s="37">
        <v>2</v>
      </c>
      <c r="BF12" s="36">
        <f t="shared" ref="BF12" si="47">((BE12*100)/BD12)/100</f>
        <v>0.66666666666666674</v>
      </c>
      <c r="BG12" s="126">
        <f t="shared" ref="BG12" si="48">(BF12+BC12+AZ12)/3</f>
        <v>0.63888888888888895</v>
      </c>
      <c r="BH12" s="127">
        <v>0.1</v>
      </c>
      <c r="BI12" s="127">
        <f t="shared" ref="BI12" si="49">BG12*BH12</f>
        <v>6.3888888888888898E-2</v>
      </c>
      <c r="BJ12" s="37">
        <v>1</v>
      </c>
      <c r="BK12" s="66">
        <v>0</v>
      </c>
      <c r="BL12" s="36">
        <f t="shared" ref="BL12" si="50">((BK12*100)/BJ12)/100</f>
        <v>0</v>
      </c>
      <c r="BM12" s="126">
        <f t="shared" ref="BM12" si="51">(BL12)/1</f>
        <v>0</v>
      </c>
      <c r="BN12" s="127">
        <v>0.1</v>
      </c>
      <c r="BO12" s="127">
        <f t="shared" ref="BO12" si="52">BM12*BN12</f>
        <v>0</v>
      </c>
      <c r="BP12" s="38">
        <f>(BM12+BG12+AU12+AL12+K12)/4</f>
        <v>0.18055555555555558</v>
      </c>
      <c r="BQ12" s="43">
        <f t="shared" ref="BQ12" si="53">(BO12+BI12+AW12+AN12+M12)*2</f>
        <v>0.16111111111111112</v>
      </c>
    </row>
    <row r="13" spans="1:69" s="11" customFormat="1">
      <c r="A13" s="62">
        <v>9</v>
      </c>
      <c r="B13" s="53" t="s">
        <v>76</v>
      </c>
      <c r="C13" s="54" t="s">
        <v>67</v>
      </c>
      <c r="D13" s="35">
        <v>1</v>
      </c>
      <c r="E13" s="35">
        <v>3</v>
      </c>
      <c r="F13" s="66">
        <v>0</v>
      </c>
      <c r="G13" s="36">
        <f t="shared" si="0"/>
        <v>0</v>
      </c>
      <c r="H13" s="37">
        <v>3</v>
      </c>
      <c r="I13" s="37">
        <v>0</v>
      </c>
      <c r="J13" s="36">
        <f t="shared" si="1"/>
        <v>0</v>
      </c>
      <c r="K13" s="126">
        <f t="shared" si="2"/>
        <v>0</v>
      </c>
      <c r="L13" s="127">
        <v>0.4</v>
      </c>
      <c r="M13" s="127">
        <f t="shared" si="3"/>
        <v>0</v>
      </c>
      <c r="N13" s="37">
        <v>1</v>
      </c>
      <c r="O13" s="37">
        <v>0</v>
      </c>
      <c r="P13" s="36">
        <f t="shared" si="4"/>
        <v>0</v>
      </c>
      <c r="Q13" s="37">
        <v>4</v>
      </c>
      <c r="R13" s="66">
        <v>0</v>
      </c>
      <c r="S13" s="36">
        <f t="shared" si="5"/>
        <v>0</v>
      </c>
      <c r="T13" s="37">
        <v>1</v>
      </c>
      <c r="U13" s="37">
        <v>0</v>
      </c>
      <c r="V13" s="36">
        <f t="shared" si="6"/>
        <v>0</v>
      </c>
      <c r="W13" s="37">
        <v>2</v>
      </c>
      <c r="X13" s="66">
        <v>0</v>
      </c>
      <c r="Y13" s="36">
        <f t="shared" si="7"/>
        <v>0</v>
      </c>
      <c r="Z13" s="37">
        <v>1</v>
      </c>
      <c r="AA13" s="41">
        <v>0</v>
      </c>
      <c r="AB13" s="36">
        <f t="shared" si="8"/>
        <v>0</v>
      </c>
      <c r="AC13" s="37">
        <v>1</v>
      </c>
      <c r="AD13" s="37">
        <v>0</v>
      </c>
      <c r="AE13" s="36">
        <f t="shared" si="9"/>
        <v>0</v>
      </c>
      <c r="AF13" s="37">
        <v>3</v>
      </c>
      <c r="AG13" s="37">
        <v>0</v>
      </c>
      <c r="AH13" s="36">
        <f t="shared" si="10"/>
        <v>0</v>
      </c>
      <c r="AI13" s="39">
        <v>2</v>
      </c>
      <c r="AJ13" s="39">
        <v>0</v>
      </c>
      <c r="AK13" s="36">
        <f t="shared" si="11"/>
        <v>0</v>
      </c>
      <c r="AL13" s="126">
        <f t="shared" si="26"/>
        <v>0</v>
      </c>
      <c r="AM13" s="127">
        <v>0.2</v>
      </c>
      <c r="AN13" s="127">
        <f t="shared" si="12"/>
        <v>0</v>
      </c>
      <c r="AO13" s="35">
        <v>3</v>
      </c>
      <c r="AP13" s="37"/>
      <c r="AQ13" s="36">
        <f t="shared" si="13"/>
        <v>0</v>
      </c>
      <c r="AR13" s="35">
        <v>3</v>
      </c>
      <c r="AS13" s="37"/>
      <c r="AT13" s="36">
        <f t="shared" si="14"/>
        <v>0</v>
      </c>
      <c r="AU13" s="126">
        <f t="shared" si="15"/>
        <v>0</v>
      </c>
      <c r="AV13" s="127">
        <v>0.2</v>
      </c>
      <c r="AW13" s="127">
        <f t="shared" si="16"/>
        <v>0</v>
      </c>
      <c r="AX13" s="37">
        <v>3</v>
      </c>
      <c r="AY13" s="37">
        <v>3</v>
      </c>
      <c r="AZ13" s="36">
        <f t="shared" si="17"/>
        <v>1</v>
      </c>
      <c r="BA13" s="37">
        <v>4</v>
      </c>
      <c r="BB13" s="37">
        <v>1</v>
      </c>
      <c r="BC13" s="36">
        <f t="shared" si="18"/>
        <v>0.25</v>
      </c>
      <c r="BD13" s="35">
        <v>3</v>
      </c>
      <c r="BE13" s="66">
        <v>2</v>
      </c>
      <c r="BF13" s="36">
        <f t="shared" si="19"/>
        <v>0.66666666666666674</v>
      </c>
      <c r="BG13" s="126">
        <f t="shared" si="20"/>
        <v>0.63888888888888895</v>
      </c>
      <c r="BH13" s="127">
        <v>0.1</v>
      </c>
      <c r="BI13" s="127">
        <f t="shared" si="21"/>
        <v>6.3888888888888898E-2</v>
      </c>
      <c r="BJ13" s="37">
        <v>1</v>
      </c>
      <c r="BK13" s="37">
        <v>0</v>
      </c>
      <c r="BL13" s="36">
        <f t="shared" si="22"/>
        <v>0</v>
      </c>
      <c r="BM13" s="126">
        <f t="shared" si="23"/>
        <v>0</v>
      </c>
      <c r="BN13" s="127">
        <v>0.1</v>
      </c>
      <c r="BO13" s="127">
        <f t="shared" si="24"/>
        <v>0</v>
      </c>
      <c r="BP13" s="38">
        <f>(BM13+BG13+AU13+AL13+K13)/4</f>
        <v>0.15972222222222224</v>
      </c>
      <c r="BQ13" s="43">
        <f t="shared" si="25"/>
        <v>0.1277777777777778</v>
      </c>
    </row>
    <row r="15" spans="1:69">
      <c r="M15" s="7">
        <f>AVERAGE(M5:M14)</f>
        <v>3.7037037037037042E-2</v>
      </c>
      <c r="AN15" s="7">
        <f>AVERAGE(AN5:AN14)</f>
        <v>8.4606481481481505E-2</v>
      </c>
      <c r="AW15" s="7">
        <f>AVERAGE(AW5:AW14)</f>
        <v>3.7037037037037042E-2</v>
      </c>
      <c r="BI15" s="7">
        <f>AVERAGE(BI5:BI14)</f>
        <v>6.9907407407407418E-2</v>
      </c>
      <c r="BO15" s="7">
        <f>AVERAGE(BO5:BO14)</f>
        <v>0.11666666666666664</v>
      </c>
      <c r="BQ15" s="58">
        <f>AVERAGE(BQ5:BQ14)</f>
        <v>0.69050925925925943</v>
      </c>
    </row>
    <row r="16" spans="1:69">
      <c r="BO16" s="65"/>
    </row>
  </sheetData>
  <mergeCells count="33">
    <mergeCell ref="BJ2:BL2"/>
    <mergeCell ref="BD3:BF3"/>
    <mergeCell ref="AX3:AZ3"/>
    <mergeCell ref="BA3:BC3"/>
    <mergeCell ref="BG2:BI3"/>
    <mergeCell ref="AX2:BF2"/>
    <mergeCell ref="BQ1:BQ3"/>
    <mergeCell ref="K2:M3"/>
    <mergeCell ref="A1:BO1"/>
    <mergeCell ref="BM2:BO3"/>
    <mergeCell ref="A2:A4"/>
    <mergeCell ref="B2:B4"/>
    <mergeCell ref="D2:D4"/>
    <mergeCell ref="C2:C4"/>
    <mergeCell ref="BP1:BP3"/>
    <mergeCell ref="AU2:AW3"/>
    <mergeCell ref="AO2:AT2"/>
    <mergeCell ref="BJ3:BL3"/>
    <mergeCell ref="AO3:AQ3"/>
    <mergeCell ref="E3:G3"/>
    <mergeCell ref="H3:J3"/>
    <mergeCell ref="E2:J2"/>
    <mergeCell ref="N2:AK2"/>
    <mergeCell ref="AL2:AN3"/>
    <mergeCell ref="AR3:AT3"/>
    <mergeCell ref="W3:Y3"/>
    <mergeCell ref="N3:P3"/>
    <mergeCell ref="Q3:S3"/>
    <mergeCell ref="T3:V3"/>
    <mergeCell ref="AI3:AK3"/>
    <mergeCell ref="AF3:AH3"/>
    <mergeCell ref="Z3:AB3"/>
    <mergeCell ref="AC3:AE3"/>
  </mergeCells>
  <pageMargins left="0.7" right="0.7" top="0.75" bottom="0.75" header="0.3" footer="0.3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8"/>
  <sheetViews>
    <sheetView tabSelected="1" workbookViewId="0">
      <selection activeCell="B15" sqref="B15"/>
    </sheetView>
  </sheetViews>
  <sheetFormatPr defaultRowHeight="15"/>
  <cols>
    <col min="1" max="1" width="33.140625" customWidth="1"/>
  </cols>
  <sheetData>
    <row r="2" spans="1:3">
      <c r="A2" t="s">
        <v>120</v>
      </c>
      <c r="B2" s="59">
        <f>('Ассистенты '!M30+Доценты!M32+Профессор!M15)/3</f>
        <v>2.6448243114909786E-2</v>
      </c>
      <c r="C2" s="59">
        <v>1</v>
      </c>
    </row>
    <row r="3" spans="1:3">
      <c r="A3" t="s">
        <v>121</v>
      </c>
      <c r="B3" s="59">
        <f>('Ассистенты '!AE30+Доценты!AN32+Профессор!AN15)/3</f>
        <v>4.509471238637907E-2</v>
      </c>
      <c r="C3" s="59">
        <v>1</v>
      </c>
    </row>
    <row r="4" spans="1:3">
      <c r="A4" t="s">
        <v>122</v>
      </c>
      <c r="B4" s="59">
        <f>('Ассистенты '!AK30+Доценты!AW32+Профессор!AW15)/3</f>
        <v>1.4909781576448245E-2</v>
      </c>
      <c r="C4" s="59">
        <v>1</v>
      </c>
    </row>
    <row r="5" spans="1:3">
      <c r="A5" t="s">
        <v>123</v>
      </c>
      <c r="B5" s="59">
        <f>('Ассистенты '!AW30+Доценты!BI32+Профессор!BI15)/3</f>
        <v>5.0942884276217619E-2</v>
      </c>
      <c r="C5" s="59">
        <v>1</v>
      </c>
    </row>
    <row r="6" spans="1:3">
      <c r="A6" t="s">
        <v>124</v>
      </c>
      <c r="B6" s="59">
        <f>('Ассистенты '!BF30+Доценты!BR32+Профессор!BO15)/3</f>
        <v>6.2950244200244199E-2</v>
      </c>
      <c r="C6" s="59">
        <v>1</v>
      </c>
    </row>
    <row r="7" spans="1:3">
      <c r="B7" s="59"/>
    </row>
    <row r="8" spans="1:3">
      <c r="A8" s="60" t="s">
        <v>119</v>
      </c>
      <c r="B8" s="61">
        <f>('Ассистенты '!BH30+Доценты!BT32+Профессор!BQ15)/3</f>
        <v>0.45441417378917381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Ассистенты </vt:lpstr>
      <vt:lpstr>Доценты</vt:lpstr>
      <vt:lpstr>Профессор</vt:lpstr>
      <vt:lpstr>Паучок УД 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2013-11-25T11:29:14Z</dcterms:modified>
</cp:coreProperties>
</file>